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850" activeTab="1"/>
  </bookViews>
  <sheets>
    <sheet name="CDKT" sheetId="1" r:id="rId1"/>
    <sheet name="KQKD" sheetId="2" r:id="rId2"/>
  </sheets>
  <definedNames/>
  <calcPr fullCalcOnLoad="1"/>
</workbook>
</file>

<file path=xl/sharedStrings.xml><?xml version="1.0" encoding="utf-8"?>
<sst xmlns="http://schemas.openxmlformats.org/spreadsheetml/2006/main" count="408" uniqueCount="250">
  <si>
    <t>100</t>
  </si>
  <si>
    <t>300</t>
  </si>
  <si>
    <t>110</t>
  </si>
  <si>
    <t>310</t>
  </si>
  <si>
    <t>111</t>
  </si>
  <si>
    <t>311</t>
  </si>
  <si>
    <t>112</t>
  </si>
  <si>
    <t>312</t>
  </si>
  <si>
    <t>120</t>
  </si>
  <si>
    <t>313</t>
  </si>
  <si>
    <t>121</t>
  </si>
  <si>
    <t>314</t>
  </si>
  <si>
    <t>129</t>
  </si>
  <si>
    <t>315</t>
  </si>
  <si>
    <t>130</t>
  </si>
  <si>
    <t>316</t>
  </si>
  <si>
    <t>131</t>
  </si>
  <si>
    <t>317</t>
  </si>
  <si>
    <t>132</t>
  </si>
  <si>
    <t>318</t>
  </si>
  <si>
    <t>133</t>
  </si>
  <si>
    <t>319</t>
  </si>
  <si>
    <t>134</t>
  </si>
  <si>
    <t>320</t>
  </si>
  <si>
    <t>135</t>
  </si>
  <si>
    <t>330</t>
  </si>
  <si>
    <t>139</t>
  </si>
  <si>
    <t>331</t>
  </si>
  <si>
    <t>140</t>
  </si>
  <si>
    <t>332</t>
  </si>
  <si>
    <t>141</t>
  </si>
  <si>
    <t>333</t>
  </si>
  <si>
    <t>149</t>
  </si>
  <si>
    <t>334</t>
  </si>
  <si>
    <t/>
  </si>
  <si>
    <t>335</t>
  </si>
  <si>
    <t>150</t>
  </si>
  <si>
    <t>336</t>
  </si>
  <si>
    <t>151</t>
  </si>
  <si>
    <t>337</t>
  </si>
  <si>
    <t>152</t>
  </si>
  <si>
    <t>400</t>
  </si>
  <si>
    <t>154</t>
  </si>
  <si>
    <t>410</t>
  </si>
  <si>
    <t>158</t>
  </si>
  <si>
    <t>411</t>
  </si>
  <si>
    <t>412</t>
  </si>
  <si>
    <t>413</t>
  </si>
  <si>
    <t>200</t>
  </si>
  <si>
    <t>414</t>
  </si>
  <si>
    <t>210</t>
  </si>
  <si>
    <t>415</t>
  </si>
  <si>
    <t>211</t>
  </si>
  <si>
    <t>416</t>
  </si>
  <si>
    <t>212</t>
  </si>
  <si>
    <t>417</t>
  </si>
  <si>
    <t>213</t>
  </si>
  <si>
    <t>418</t>
  </si>
  <si>
    <t>218</t>
  </si>
  <si>
    <t>419</t>
  </si>
  <si>
    <t>219</t>
  </si>
  <si>
    <t>420</t>
  </si>
  <si>
    <t>220</t>
  </si>
  <si>
    <t>421</t>
  </si>
  <si>
    <t>221</t>
  </si>
  <si>
    <t>430</t>
  </si>
  <si>
    <t>222</t>
  </si>
  <si>
    <t>223</t>
  </si>
  <si>
    <t>432</t>
  </si>
  <si>
    <t>224</t>
  </si>
  <si>
    <t>433</t>
  </si>
  <si>
    <t>225</t>
  </si>
  <si>
    <t>226</t>
  </si>
  <si>
    <t>227</t>
  </si>
  <si>
    <t>228</t>
  </si>
  <si>
    <t>229</t>
  </si>
  <si>
    <t>230</t>
  </si>
  <si>
    <t>240</t>
  </si>
  <si>
    <t>241</t>
  </si>
  <si>
    <t>242</t>
  </si>
  <si>
    <t>250</t>
  </si>
  <si>
    <t>251</t>
  </si>
  <si>
    <t>252</t>
  </si>
  <si>
    <t>258</t>
  </si>
  <si>
    <t>259</t>
  </si>
  <si>
    <t>260</t>
  </si>
  <si>
    <t>261</t>
  </si>
  <si>
    <t>262</t>
  </si>
  <si>
    <t>268</t>
  </si>
  <si>
    <t>270</t>
  </si>
  <si>
    <t>440</t>
  </si>
  <si>
    <t>VI.25</t>
  </si>
  <si>
    <t>VI.28</t>
  </si>
  <si>
    <t>VI.30</t>
  </si>
  <si>
    <t>Quý I</t>
  </si>
  <si>
    <t>VI.29</t>
  </si>
  <si>
    <t>VI.31</t>
  </si>
  <si>
    <t>VI.32</t>
  </si>
  <si>
    <t>Quý III</t>
  </si>
  <si>
    <t xml:space="preserve"> Người lập biểu                                    Kế toán trưởng</t>
  </si>
  <si>
    <t>Giám đốc</t>
  </si>
  <si>
    <t>GIÁM ĐỐC</t>
  </si>
  <si>
    <t xml:space="preserve"> Đơn vị báo cáo: Công ty Sách &amp; Thiết bị trường học Hoà Bình</t>
  </si>
  <si>
    <t xml:space="preserve"> Mẫu số B 02a - DN</t>
  </si>
  <si>
    <t xml:space="preserve">Địa chỉ: Đường Lê Thánh Tông - P Tân Thịnh - TP Hoà Bình </t>
  </si>
  <si>
    <t>(Ban hành theo QĐ số 15/2006/QĐ-BTC</t>
  </si>
  <si>
    <t>Mã số thuế: 5 4 0 0 1 0 2 2 3 8</t>
  </si>
  <si>
    <t>Ngày 20/03/2006 của Bộ trưởng BTC)</t>
  </si>
  <si>
    <t>Đơn vị tính: VND</t>
  </si>
  <si>
    <t>CHỈ TIÊU</t>
  </si>
  <si>
    <t xml:space="preserve">Mã số </t>
  </si>
  <si>
    <t>Thuyết minh</t>
  </si>
  <si>
    <t>Năm nay</t>
  </si>
  <si>
    <t xml:space="preserve">Năm trước </t>
  </si>
  <si>
    <t xml:space="preserve">1.Doanh thu bán hàng và cung cấp dịch vụ </t>
  </si>
  <si>
    <t>2.Các khoản giảm trừ doanh thu</t>
  </si>
  <si>
    <t>4. Giá vốn hàng bán</t>
  </si>
  <si>
    <t>5, Lợi nhuận gộp về bán hàng và cung cấp  dịch vụ (20 = 10 - 11)</t>
  </si>
  <si>
    <t xml:space="preserve">6. Doanh thu hoạt động tài chính </t>
  </si>
  <si>
    <t xml:space="preserve">7.Chi phí tài chính </t>
  </si>
  <si>
    <t>Trong đó: Chi phí lãi vay</t>
  </si>
  <si>
    <t xml:space="preserve">8. Chi phí bán hàng </t>
  </si>
  <si>
    <t xml:space="preserve">9. Chi phí quản lý doanh nghiệp </t>
  </si>
  <si>
    <t>11. Thu nhập khác</t>
  </si>
  <si>
    <t>12. Chi phí khác</t>
  </si>
  <si>
    <t>13. Lợi nhuận khác ( 40= 31 - 32)</t>
  </si>
  <si>
    <t>14. Tổng lợi nhuận kế toán trước thuế (50=30+40)</t>
  </si>
  <si>
    <t xml:space="preserve">15. Chi phí thuế TNDN hiện hành  </t>
  </si>
  <si>
    <t xml:space="preserve">16. Chi phí thuế TNDN hoãn lại  </t>
  </si>
  <si>
    <t>17. Lợi nhuận sau thuế TNDN (60=50-51-52)</t>
  </si>
  <si>
    <t>18.Lãi cơ bản trên cổ phiếu(*)</t>
  </si>
  <si>
    <t xml:space="preserve"> Đơn vị báo cáo: Ct CP Sách &amp; Thiết bị trường học Hoà Bình</t>
  </si>
  <si>
    <t xml:space="preserve">BÁO CÁO KẾT QUẢ HOẠT ĐỘNG KINH DOANH </t>
  </si>
  <si>
    <t xml:space="preserve">Luỹ kế từ đầu năm </t>
  </si>
  <si>
    <t>3, Doang thu thuần về bán hàng và cung cấp dịch vụ  ( 10 = 01 - 02 )</t>
  </si>
  <si>
    <t xml:space="preserve">   Trong đó: Chi phí lãi vay</t>
  </si>
  <si>
    <t>10. Lợi nhuận thuần từ hoạt động kinh doanh [30 =20+(21-22)-(24+ 25)]</t>
  </si>
  <si>
    <t xml:space="preserve"> NGƯỜI LẬP BIỂU                             KẾ TOÁN TRƯỞNG</t>
  </si>
  <si>
    <t>10. Lợi nhuận thuần từ hoạt động kinh doanh  [30=20+(21-22)-(24+25)]</t>
  </si>
  <si>
    <t>Nhµ xuÊt b¶n Gi¸o dôc ViÖt Nam</t>
  </si>
  <si>
    <t>C«ng ty CP S¸ch-TBTH Hoµ B×nh</t>
  </si>
  <si>
    <t>b¶ng c©n ®èi kÕ to¸n</t>
  </si>
  <si>
    <t>§Õn cuèi th¸ng 3 n¨m 2011</t>
  </si>
  <si>
    <t>Tµi s¶n</t>
  </si>
  <si>
    <t>M· sè</t>
  </si>
  <si>
    <t>Sè cuèi k×</t>
  </si>
  <si>
    <t>Sè ®Çu n¨m</t>
  </si>
  <si>
    <t>Nguån vèn</t>
  </si>
  <si>
    <t>A. Tµi s¶n ng¾n h¹n</t>
  </si>
  <si>
    <t>A. Nî ph¶i tr¶</t>
  </si>
  <si>
    <t>I.TiÒn vµ c¸c kho¶n t­¬ng ®­¬ng tiÒn</t>
  </si>
  <si>
    <t>I. Nî ng¾n h¹n</t>
  </si>
  <si>
    <t>1.TiÒn</t>
  </si>
  <si>
    <t>1. Vay vµ nî ng¾n h¹n</t>
  </si>
  <si>
    <t>2. C¸c kho¶n t­¬ng ®­¬ng tiÒn</t>
  </si>
  <si>
    <t>2. Ph¶i tr¶ cho ng­êi b¸n</t>
  </si>
  <si>
    <t>II. C¸c kho¶n ®Çu t­ tµi chÝnh ng¾n h¹n</t>
  </si>
  <si>
    <t>3. Ng­êi mua tr¶ tiÒn tr­íc</t>
  </si>
  <si>
    <t>1. §Çu t­ ng¾n h¹n</t>
  </si>
  <si>
    <t>4.ThuÕ vµ c¸c kho¶n ph¶i nép nhµ n­íc</t>
  </si>
  <si>
    <t>3. Dù phßng gi¶m gi¸ ®Çu t­ ng¾n h¹n</t>
  </si>
  <si>
    <t>5. Ph¶i tr¶ ng­êi lao ®éng</t>
  </si>
  <si>
    <t>III. C¸c kho¶n ph¶i thu ng¾n h¹n</t>
  </si>
  <si>
    <t>6. Chi phÝ ph¶i tr¶</t>
  </si>
  <si>
    <t>1. Ph¶i thu cña kh¸ch hµng</t>
  </si>
  <si>
    <t>7. Ph¶i tr¶  néi bé</t>
  </si>
  <si>
    <t>2. Tr¶ tr­íc cho ng­êi b¸n</t>
  </si>
  <si>
    <t>8. Ph¶i tr¶ theo tiÕn ®é KH H§ XD</t>
  </si>
  <si>
    <t>3. Ph¶i thu néi bé ng¾n h¹n</t>
  </si>
  <si>
    <t>9. C¸c kho¶n ph¶i tr¶,ph¶i nép kh¸c</t>
  </si>
  <si>
    <t>4. Ph¶i thu theo tiÕn ®é hîp ®ång XD</t>
  </si>
  <si>
    <t>10. Dù phßng ph¶i tr¶ ng¾n h¹n</t>
  </si>
  <si>
    <t>5. C¸c kho¶n ph¶i thu kh¸c</t>
  </si>
  <si>
    <t>11. Quü khen th­ëng - phóc lîi</t>
  </si>
  <si>
    <t>323</t>
  </si>
  <si>
    <t>6. Dù phßng c¸c kho¶n PT ng/h¹n khã ®ßi</t>
  </si>
  <si>
    <t>II. Nî dµi h¹n</t>
  </si>
  <si>
    <t>IV. Hµng tån kho</t>
  </si>
  <si>
    <t>1. Ph¶i tr¶ dµi h¹n ng­êi b¸n</t>
  </si>
  <si>
    <t>1. Hµng tån kho</t>
  </si>
  <si>
    <t>2. Ph¶i tr¶ dµi h¹n néi bé</t>
  </si>
  <si>
    <t>2. Dù phßng gi¶m gi¸ hµng tån kho</t>
  </si>
  <si>
    <t>3. Ph¶i tr¶ dµi h¹n kh¸c</t>
  </si>
  <si>
    <t>V. Tµi s¶n ng¾n h¹n kh¸c</t>
  </si>
  <si>
    <t>4. Vay vµ nî dµi h¹n</t>
  </si>
  <si>
    <t>1. Chi phÝ tr¶ tr­íc ng¾n h¹n</t>
  </si>
  <si>
    <t>5. ThuÕ thu nhËp ho·n l¹i ph¶i tr¶</t>
  </si>
  <si>
    <t>2. ThuÕ GTGT ®­îc khÊu trõ</t>
  </si>
  <si>
    <t>6. Dù phßng trî cÊp mÊt viÖc lµm</t>
  </si>
  <si>
    <t>3. ThuÕ vµ c¸c kho¶n kh¸c ph¶i thu</t>
  </si>
  <si>
    <t>7.Dù phßng ph¶i tr¶ dµi h¹n</t>
  </si>
  <si>
    <t>4. Tµi s¶n ng¾n h¹n kh¸c</t>
  </si>
  <si>
    <t>B. Tµi s¶n dµi h¹n</t>
  </si>
  <si>
    <t>B. Nguån vèn chñ së h÷u</t>
  </si>
  <si>
    <t>I. C¸c kho¶n thu dµi h¹n</t>
  </si>
  <si>
    <t>I. Vèn chñ së h÷u</t>
  </si>
  <si>
    <t>1. Ph¶i thu dµi h¹n cña kh¸ch hµng</t>
  </si>
  <si>
    <t>1. Vèn ®Çu t­ cña chñ së h÷u</t>
  </si>
  <si>
    <t>2. Vèn kinh doanh ë ®on vÞ trùc thuéc</t>
  </si>
  <si>
    <t>2. ThÆng d­ vèn cæ phÇn</t>
  </si>
  <si>
    <t>3. Ph¶i thu dµi h¹n néi bé</t>
  </si>
  <si>
    <t>3. Vèn kh¸c cña CSH</t>
  </si>
  <si>
    <t>4. C¸c kho¶n ph¶i thu dµi h¹n kh¸c</t>
  </si>
  <si>
    <t>4. Cæ phiÕu ng©n quü</t>
  </si>
  <si>
    <t>5. Dù phßng ph¶i thu dµi h¹n khã ®ßi</t>
  </si>
  <si>
    <t>5. Chªnh lÖch ®¸nh gi¸ l¹i tµi s¶n</t>
  </si>
  <si>
    <t>II. Tµi s¶n cè ®Þnh</t>
  </si>
  <si>
    <t>6. Chªnh lÖch tØ gi¸ hèi ®o¸i</t>
  </si>
  <si>
    <t>1. Tµi s¶n cè ®Þnh h÷u h×nh</t>
  </si>
  <si>
    <t>7. Quü ®Çu t­ ph¸t triÓn</t>
  </si>
  <si>
    <t>- Nguyªn gi¸</t>
  </si>
  <si>
    <t>8. Quü dù phßng tµi chÝnh</t>
  </si>
  <si>
    <t>- Gi¸ trÞ hao mßn luü kÕ</t>
  </si>
  <si>
    <t>9. Quü kh¸c thuéc vèn chñ së h÷u</t>
  </si>
  <si>
    <t>2. Tµi s¶n cè ®Þnh ®i thuª tµi chÝnh</t>
  </si>
  <si>
    <t>10. Lîi nhuËn sau thuÕ ch­a ph©n phèi</t>
  </si>
  <si>
    <t>11. Nguån vèn ®Çu t­ XDCB</t>
  </si>
  <si>
    <t>II. Nguån kinh phÝ, quü kh¸c</t>
  </si>
  <si>
    <t>3. Tµi s¶n cè ®Þnh v« h×nh</t>
  </si>
  <si>
    <t>1. Nguån kinh phÝ</t>
  </si>
  <si>
    <t>2. Nguån kinh phÝ ®· h×nh thµnh TSC§</t>
  </si>
  <si>
    <t>4. Chi phÝ x©y dùng c¬ b¶n dë dang</t>
  </si>
  <si>
    <t>III. BÊt ®éng s¶n ®Çu t­</t>
  </si>
  <si>
    <t>1. Nguyªn gi¸</t>
  </si>
  <si>
    <t>2. Gi¸ trÞ hao mßn luü kÕ</t>
  </si>
  <si>
    <t>IV. C¸c kho¶n ®Çu t­ tµi chÝnh dµi h¹n</t>
  </si>
  <si>
    <t>1. §Çu t­ vµo c«ng ty con</t>
  </si>
  <si>
    <t>2. §Çu t­ vµo CT liªn kÕt,liªn doanh</t>
  </si>
  <si>
    <t>3. §Çu t­ dµi h¹n kh¸c</t>
  </si>
  <si>
    <t>4. Dù phßng gi¸m gi¸ CK §T dµi h¹n</t>
  </si>
  <si>
    <t>V. Tµi s¶n dµi h¹n kh¸c</t>
  </si>
  <si>
    <t>1. Chi phÝ tr¶ tr­íc dµi h¹n</t>
  </si>
  <si>
    <t>2. Tµi s¶n thuÕ thu nhËp ho·n l¹i</t>
  </si>
  <si>
    <t>3. Tµi s¶n dµi h¹n kh¸c</t>
  </si>
  <si>
    <t>Tæng céng tµi s¶n</t>
  </si>
  <si>
    <t xml:space="preserve"> Tæng céng nguån vèn</t>
  </si>
  <si>
    <t xml:space="preserve"> Ng­êi lËp biÓu               </t>
  </si>
  <si>
    <t>kÕ to¸n tr­ëng</t>
  </si>
  <si>
    <t>Gi¸m ®èc</t>
  </si>
  <si>
    <t>Quý I năm 2011</t>
  </si>
  <si>
    <t xml:space="preserve"> Lập, ngày 01 tháng 4  năm 2011</t>
  </si>
  <si>
    <t>Quý II năm  2011</t>
  </si>
  <si>
    <t>Quý  III  năm  2011</t>
  </si>
  <si>
    <t>Quý  IV  năm  2011</t>
  </si>
  <si>
    <t>Quý IV</t>
  </si>
  <si>
    <t xml:space="preserve"> Lập, ngày 04 tháng 10 năm 2011</t>
  </si>
  <si>
    <t xml:space="preserve"> Lập, ngày 05 tháng 01 năm 2012</t>
  </si>
  <si>
    <t>Hoµ B×nh, ngµy  11  th¸ng  4  n¨m 2011</t>
  </si>
  <si>
    <t>Quý II</t>
  </si>
  <si>
    <t xml:space="preserve"> Lập, ngày 05 tháng 7 năm 2011</t>
  </si>
</sst>
</file>

<file path=xl/styles.xml><?xml version="1.0" encoding="utf-8"?>
<styleSheet xmlns="http://schemas.openxmlformats.org/spreadsheetml/2006/main">
  <numFmts count="1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##\ ###\ ###\ ###\ ###"/>
    <numFmt numFmtId="165" formatCode="#,##0_ ;[Red]\-#,##0\ "/>
    <numFmt numFmtId="166" formatCode="0#"/>
    <numFmt numFmtId="167" formatCode="###\ ###\ ###\ ###"/>
    <numFmt numFmtId="168" formatCode="_(* #,##0_);_(* \(#,##0\);_(* &quot;-&quot;??_);_(@_)"/>
    <numFmt numFmtId="169" formatCode="_-* #,##0\ _$_-;\-* #,##0\ _$_-;_-* &quot;-&quot;?\ _$_-;_-@_-"/>
  </numFmts>
  <fonts count="42">
    <font>
      <sz val="12"/>
      <name val="Times New Roman"/>
      <family val="0"/>
    </font>
    <font>
      <sz val="12"/>
      <name val=".VnTime"/>
      <family val="2"/>
    </font>
    <font>
      <b/>
      <sz val="10"/>
      <name val="Arial"/>
      <family val="0"/>
    </font>
    <font>
      <sz val="10"/>
      <name val=".VnTime"/>
      <family val="2"/>
    </font>
    <font>
      <sz val="9"/>
      <name val=".vntime"/>
      <family val="2"/>
    </font>
    <font>
      <b/>
      <sz val="12"/>
      <name val=".VnTime"/>
      <family val="2"/>
    </font>
    <font>
      <sz val="8"/>
      <name val="Times New Roman"/>
      <family val="0"/>
    </font>
    <font>
      <sz val="9"/>
      <name val=".VnTime"/>
      <family val="0"/>
    </font>
    <font>
      <sz val="8"/>
      <name val=".VnTime"/>
      <family val="0"/>
    </font>
    <font>
      <sz val="10"/>
      <name val="Times New Roman"/>
      <family val="1"/>
    </font>
    <font>
      <sz val="13"/>
      <color indexed="12"/>
      <name val="Times New Roman"/>
      <family val="1"/>
    </font>
    <font>
      <sz val="9"/>
      <color indexed="12"/>
      <name val="Times New Roman"/>
      <family val="1"/>
    </font>
    <font>
      <sz val="8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5"/>
      <color indexed="12"/>
      <name val="Times New Roman"/>
      <family val="1"/>
    </font>
    <font>
      <b/>
      <sz val="15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9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sz val="12"/>
      <name val=".VnTimeH"/>
      <family val="2"/>
    </font>
    <font>
      <b/>
      <sz val="15"/>
      <name val=".VnTimeH"/>
      <family val="2"/>
    </font>
    <font>
      <b/>
      <i/>
      <sz val="15"/>
      <name val=".VnTime"/>
      <family val="2"/>
    </font>
    <font>
      <b/>
      <i/>
      <sz val="10"/>
      <name val=".VnTime"/>
      <family val="2"/>
    </font>
    <font>
      <b/>
      <sz val="10"/>
      <color indexed="16"/>
      <name val=".VnTimeH"/>
      <family val="2"/>
    </font>
    <font>
      <b/>
      <sz val="9"/>
      <name val=".VnTimeH"/>
      <family val="2"/>
    </font>
    <font>
      <b/>
      <sz val="10"/>
      <name val=".VnTimeH"/>
      <family val="2"/>
    </font>
    <font>
      <b/>
      <sz val="9"/>
      <name val=".VnTime"/>
      <family val="2"/>
    </font>
    <font>
      <b/>
      <sz val="10"/>
      <name val=".VnTime"/>
      <family val="2"/>
    </font>
    <font>
      <sz val="10"/>
      <name val=".VnTimeH"/>
      <family val="2"/>
    </font>
    <font>
      <b/>
      <sz val="9"/>
      <color indexed="16"/>
      <name val=".VnTimeH"/>
      <family val="2"/>
    </font>
    <font>
      <b/>
      <i/>
      <sz val="12"/>
      <name val=".VnTime"/>
      <family val="2"/>
    </font>
    <font>
      <b/>
      <sz val="11"/>
      <color indexed="12"/>
      <name val=".VnTimeH"/>
      <family val="2"/>
    </font>
    <font>
      <sz val="10"/>
      <color indexed="12"/>
      <name val=".VnTim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4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Border="1" applyAlignment="1">
      <alignment vertical="center" wrapText="1"/>
    </xf>
    <xf numFmtId="166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166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9" fillId="0" borderId="2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0" fontId="25" fillId="0" borderId="5" xfId="0" applyFont="1" applyBorder="1" applyAlignment="1">
      <alignment vertical="center" wrapText="1"/>
    </xf>
    <xf numFmtId="166" fontId="11" fillId="0" borderId="6" xfId="0" applyNumberFormat="1" applyFont="1" applyBorder="1" applyAlignment="1">
      <alignment horizontal="center" vertical="center"/>
    </xf>
    <xf numFmtId="166" fontId="12" fillId="0" borderId="6" xfId="0" applyNumberFormat="1" applyFont="1" applyBorder="1" applyAlignment="1">
      <alignment horizontal="center" vertical="center"/>
    </xf>
    <xf numFmtId="3" fontId="26" fillId="0" borderId="6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166" fontId="11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27" fillId="0" borderId="8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3" fontId="18" fillId="0" borderId="8" xfId="0" applyNumberFormat="1" applyFont="1" applyBorder="1" applyAlignment="1">
      <alignment vertical="center"/>
    </xf>
    <xf numFmtId="3" fontId="26" fillId="0" borderId="1" xfId="0" applyNumberFormat="1" applyFont="1" applyBorder="1" applyAlignment="1">
      <alignment vertical="center"/>
    </xf>
    <xf numFmtId="0" fontId="11" fillId="0" borderId="7" xfId="0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vertical="center" wrapText="1"/>
    </xf>
    <xf numFmtId="166" fontId="11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/>
    </xf>
    <xf numFmtId="3" fontId="17" fillId="0" borderId="3" xfId="0" applyNumberFormat="1" applyFont="1" applyBorder="1" applyAlignment="1">
      <alignment horizontal="center"/>
    </xf>
    <xf numFmtId="3" fontId="26" fillId="2" borderId="6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/>
    </xf>
    <xf numFmtId="49" fontId="33" fillId="0" borderId="1" xfId="0" applyNumberFormat="1" applyFont="1" applyBorder="1" applyAlignment="1">
      <alignment/>
    </xf>
    <xf numFmtId="49" fontId="34" fillId="0" borderId="1" xfId="0" applyNumberFormat="1" applyFont="1" applyBorder="1" applyAlignment="1">
      <alignment/>
    </xf>
    <xf numFmtId="164" fontId="34" fillId="0" borderId="1" xfId="0" applyNumberFormat="1" applyFont="1" applyBorder="1" applyAlignment="1">
      <alignment/>
    </xf>
    <xf numFmtId="49" fontId="35" fillId="0" borderId="1" xfId="0" applyNumberFormat="1" applyFont="1" applyBorder="1" applyAlignment="1">
      <alignment/>
    </xf>
    <xf numFmtId="49" fontId="36" fillId="0" borderId="1" xfId="0" applyNumberFormat="1" applyFont="1" applyBorder="1" applyAlignment="1">
      <alignment/>
    </xf>
    <xf numFmtId="164" fontId="36" fillId="0" borderId="1" xfId="0" applyNumberFormat="1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36" fillId="0" borderId="1" xfId="0" applyNumberFormat="1" applyFont="1" applyFill="1" applyBorder="1" applyAlignment="1">
      <alignment/>
    </xf>
    <xf numFmtId="49" fontId="37" fillId="0" borderId="1" xfId="0" applyNumberFormat="1" applyFont="1" applyBorder="1" applyAlignment="1">
      <alignment/>
    </xf>
    <xf numFmtId="164" fontId="37" fillId="0" borderId="1" xfId="0" applyNumberFormat="1" applyFont="1" applyBorder="1" applyAlignment="1">
      <alignment/>
    </xf>
    <xf numFmtId="49" fontId="38" fillId="3" borderId="12" xfId="0" applyNumberFormat="1" applyFont="1" applyFill="1" applyBorder="1" applyAlignment="1">
      <alignment horizontal="center"/>
    </xf>
    <xf numFmtId="49" fontId="32" fillId="3" borderId="12" xfId="0" applyNumberFormat="1" applyFont="1" applyFill="1" applyBorder="1" applyAlignment="1">
      <alignment/>
    </xf>
    <xf numFmtId="164" fontId="32" fillId="3" borderId="12" xfId="0" applyNumberFormat="1" applyFont="1" applyFill="1" applyBorder="1" applyAlignment="1">
      <alignment/>
    </xf>
    <xf numFmtId="49" fontId="32" fillId="3" borderId="1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40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/>
    </xf>
    <xf numFmtId="165" fontId="41" fillId="0" borderId="0" xfId="0" applyNumberFormat="1" applyFont="1" applyAlignment="1">
      <alignment/>
    </xf>
    <xf numFmtId="0" fontId="15" fillId="0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164" fontId="32" fillId="3" borderId="6" xfId="0" applyNumberFormat="1" applyFont="1" applyFill="1" applyBorder="1" applyAlignment="1">
      <alignment horizontal="center" vertical="center" wrapText="1"/>
    </xf>
    <xf numFmtId="164" fontId="32" fillId="3" borderId="1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right"/>
    </xf>
    <xf numFmtId="49" fontId="32" fillId="3" borderId="6" xfId="0" applyNumberFormat="1" applyFont="1" applyFill="1" applyBorder="1" applyAlignment="1">
      <alignment horizontal="center" vertical="center" wrapText="1"/>
    </xf>
    <xf numFmtId="49" fontId="32" fillId="3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24" fillId="0" borderId="13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3" fontId="25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3" fontId="25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166" fontId="25" fillId="0" borderId="19" xfId="0" applyNumberFormat="1" applyFont="1" applyBorder="1" applyAlignment="1">
      <alignment horizontal="center" vertical="center" wrapText="1"/>
    </xf>
    <xf numFmtId="166" fontId="11" fillId="0" borderId="2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90" zoomScaleSheetLayoutView="90" workbookViewId="0" topLeftCell="A49">
      <selection activeCell="E65" sqref="E65:H65"/>
    </sheetView>
  </sheetViews>
  <sheetFormatPr defaultColWidth="9.00390625" defaultRowHeight="15.75"/>
  <cols>
    <col min="1" max="1" width="29.50390625" style="2" customWidth="1"/>
    <col min="2" max="2" width="5.125" style="2" customWidth="1"/>
    <col min="3" max="4" width="12.875" style="3" customWidth="1"/>
    <col min="5" max="5" width="28.875" style="2" customWidth="1"/>
    <col min="6" max="6" width="5.125" style="2" customWidth="1"/>
    <col min="7" max="8" width="12.875" style="3" customWidth="1"/>
    <col min="9" max="16384" width="9.00390625" style="1" customWidth="1"/>
  </cols>
  <sheetData>
    <row r="1" spans="1:8" ht="16.5">
      <c r="A1" s="89" t="s">
        <v>139</v>
      </c>
      <c r="B1" s="90"/>
      <c r="C1" s="90"/>
      <c r="D1" s="90"/>
      <c r="E1" s="90"/>
      <c r="F1" s="90"/>
      <c r="G1" s="56"/>
      <c r="H1" s="56"/>
    </row>
    <row r="2" spans="1:8" ht="16.5">
      <c r="A2" s="89" t="s">
        <v>140</v>
      </c>
      <c r="B2" s="90"/>
      <c r="C2" s="90"/>
      <c r="D2" s="90"/>
      <c r="E2" s="90"/>
      <c r="F2" s="90"/>
      <c r="G2" s="56"/>
      <c r="H2" s="56"/>
    </row>
    <row r="3" spans="1:8" ht="21">
      <c r="A3" s="91" t="s">
        <v>141</v>
      </c>
      <c r="B3" s="92"/>
      <c r="C3" s="92"/>
      <c r="D3" s="92"/>
      <c r="E3" s="92"/>
      <c r="F3" s="92"/>
      <c r="G3" s="92"/>
      <c r="H3" s="92"/>
    </row>
    <row r="4" spans="1:8" ht="18.75">
      <c r="A4" s="93" t="s">
        <v>142</v>
      </c>
      <c r="B4" s="94"/>
      <c r="C4" s="94"/>
      <c r="D4" s="94"/>
      <c r="E4" s="94"/>
      <c r="F4" s="94"/>
      <c r="G4" s="94"/>
      <c r="H4" s="94"/>
    </row>
    <row r="6" spans="1:8" ht="15" customHeight="1">
      <c r="A6" s="87" t="s">
        <v>143</v>
      </c>
      <c r="B6" s="87" t="s">
        <v>144</v>
      </c>
      <c r="C6" s="84" t="s">
        <v>145</v>
      </c>
      <c r="D6" s="84" t="s">
        <v>146</v>
      </c>
      <c r="E6" s="87" t="s">
        <v>147</v>
      </c>
      <c r="F6" s="87" t="s">
        <v>144</v>
      </c>
      <c r="G6" s="84" t="s">
        <v>145</v>
      </c>
      <c r="H6" s="84" t="s">
        <v>146</v>
      </c>
    </row>
    <row r="7" spans="1:8" ht="15">
      <c r="A7" s="88"/>
      <c r="B7" s="88"/>
      <c r="C7" s="85"/>
      <c r="D7" s="85"/>
      <c r="E7" s="88"/>
      <c r="F7" s="88"/>
      <c r="G7" s="85"/>
      <c r="H7" s="85"/>
    </row>
    <row r="8" spans="1:8" ht="18.75" customHeight="1">
      <c r="A8" s="57" t="s">
        <v>148</v>
      </c>
      <c r="B8" s="58" t="s">
        <v>0</v>
      </c>
      <c r="C8" s="59">
        <f>C9+C15+C22+C25+C12</f>
        <v>11110509197</v>
      </c>
      <c r="D8" s="59">
        <f>D9+D15+D22+D25+D12</f>
        <v>12619406211</v>
      </c>
      <c r="E8" s="58" t="s">
        <v>149</v>
      </c>
      <c r="F8" s="58" t="s">
        <v>1</v>
      </c>
      <c r="G8" s="59">
        <f>G9+G21</f>
        <v>4659749068</v>
      </c>
      <c r="H8" s="59">
        <f>H9+H21</f>
        <v>6007539075</v>
      </c>
    </row>
    <row r="9" spans="1:8" ht="15">
      <c r="A9" s="60" t="s">
        <v>150</v>
      </c>
      <c r="B9" s="61" t="s">
        <v>2</v>
      </c>
      <c r="C9" s="62">
        <f>SUM(C10:C11)</f>
        <v>4274329735</v>
      </c>
      <c r="D9" s="62">
        <f>SUM(D10:D11)</f>
        <v>4063256300</v>
      </c>
      <c r="E9" s="61" t="s">
        <v>151</v>
      </c>
      <c r="F9" s="61" t="s">
        <v>3</v>
      </c>
      <c r="G9" s="62">
        <f>SUM(G10:G20)</f>
        <v>4649989068</v>
      </c>
      <c r="H9" s="62">
        <f>SUM(H10:H20)</f>
        <v>5997779075</v>
      </c>
    </row>
    <row r="10" spans="1:8" ht="15">
      <c r="A10" s="4" t="s">
        <v>152</v>
      </c>
      <c r="B10" s="5" t="s">
        <v>4</v>
      </c>
      <c r="C10" s="63">
        <v>1274329735</v>
      </c>
      <c r="D10" s="63">
        <v>2563256300</v>
      </c>
      <c r="E10" s="5" t="s">
        <v>153</v>
      </c>
      <c r="F10" s="5" t="s">
        <v>5</v>
      </c>
      <c r="G10" s="64">
        <v>0</v>
      </c>
      <c r="H10" s="64">
        <v>0</v>
      </c>
    </row>
    <row r="11" spans="1:8" ht="15">
      <c r="A11" s="4" t="s">
        <v>154</v>
      </c>
      <c r="B11" s="5" t="s">
        <v>6</v>
      </c>
      <c r="C11" s="63">
        <v>3000000000</v>
      </c>
      <c r="D11" s="63">
        <v>1500000000</v>
      </c>
      <c r="E11" s="5" t="s">
        <v>155</v>
      </c>
      <c r="F11" s="5" t="s">
        <v>7</v>
      </c>
      <c r="G11" s="63">
        <v>1000304000</v>
      </c>
      <c r="H11" s="63">
        <v>1720277663</v>
      </c>
    </row>
    <row r="12" spans="1:8" ht="15">
      <c r="A12" s="60" t="s">
        <v>156</v>
      </c>
      <c r="B12" s="61" t="s">
        <v>8</v>
      </c>
      <c r="C12" s="65">
        <f>SUM(C13:C14)</f>
        <v>1750000000</v>
      </c>
      <c r="D12" s="65">
        <f>SUM(D13:D14)</f>
        <v>1500000000</v>
      </c>
      <c r="E12" s="5" t="s">
        <v>157</v>
      </c>
      <c r="F12" s="5" t="s">
        <v>9</v>
      </c>
      <c r="G12" s="64"/>
      <c r="H12" s="64">
        <v>411500</v>
      </c>
    </row>
    <row r="13" spans="1:8" ht="15">
      <c r="A13" s="4" t="s">
        <v>158</v>
      </c>
      <c r="B13" s="5" t="s">
        <v>10</v>
      </c>
      <c r="C13" s="63">
        <v>1750000000</v>
      </c>
      <c r="D13" s="63">
        <v>1500000000</v>
      </c>
      <c r="E13" s="5" t="s">
        <v>159</v>
      </c>
      <c r="F13" s="5" t="s">
        <v>11</v>
      </c>
      <c r="G13" s="64">
        <v>107290073</v>
      </c>
      <c r="H13" s="64">
        <v>303131073</v>
      </c>
    </row>
    <row r="14" spans="1:8" ht="15">
      <c r="A14" s="4" t="s">
        <v>160</v>
      </c>
      <c r="B14" s="5" t="s">
        <v>12</v>
      </c>
      <c r="C14" s="63">
        <v>0</v>
      </c>
      <c r="D14" s="63">
        <v>0</v>
      </c>
      <c r="E14" s="5" t="s">
        <v>161</v>
      </c>
      <c r="F14" s="5" t="s">
        <v>13</v>
      </c>
      <c r="G14" s="64">
        <v>0</v>
      </c>
      <c r="H14" s="64">
        <v>174075250</v>
      </c>
    </row>
    <row r="15" spans="1:8" ht="15">
      <c r="A15" s="60" t="s">
        <v>162</v>
      </c>
      <c r="B15" s="61" t="s">
        <v>14</v>
      </c>
      <c r="C15" s="65">
        <f>SUM(C16:C21)</f>
        <v>4166347795</v>
      </c>
      <c r="D15" s="65">
        <f>SUM(D16:D21)</f>
        <v>5581063868</v>
      </c>
      <c r="E15" s="5" t="s">
        <v>163</v>
      </c>
      <c r="F15" s="5" t="s">
        <v>15</v>
      </c>
      <c r="G15" s="64">
        <v>70909091</v>
      </c>
      <c r="H15" s="64">
        <v>95909091</v>
      </c>
    </row>
    <row r="16" spans="1:8" ht="15">
      <c r="A16" s="4" t="s">
        <v>164</v>
      </c>
      <c r="B16" s="5" t="s">
        <v>16</v>
      </c>
      <c r="C16" s="63">
        <v>4082458895</v>
      </c>
      <c r="D16" s="63">
        <v>5578697918</v>
      </c>
      <c r="E16" s="5" t="s">
        <v>165</v>
      </c>
      <c r="F16" s="5" t="s">
        <v>17</v>
      </c>
      <c r="G16" s="64">
        <v>0</v>
      </c>
      <c r="H16" s="64">
        <v>0</v>
      </c>
    </row>
    <row r="17" spans="1:8" ht="15">
      <c r="A17" s="4" t="s">
        <v>166</v>
      </c>
      <c r="B17" s="5" t="s">
        <v>18</v>
      </c>
      <c r="C17" s="64">
        <v>41724750</v>
      </c>
      <c r="D17" s="64">
        <v>1724750</v>
      </c>
      <c r="E17" s="5" t="s">
        <v>167</v>
      </c>
      <c r="F17" s="5" t="s">
        <v>19</v>
      </c>
      <c r="G17" s="64">
        <v>0</v>
      </c>
      <c r="H17" s="64">
        <v>0</v>
      </c>
    </row>
    <row r="18" spans="1:8" ht="15">
      <c r="A18" s="4" t="s">
        <v>168</v>
      </c>
      <c r="B18" s="5" t="s">
        <v>20</v>
      </c>
      <c r="C18" s="64">
        <v>0</v>
      </c>
      <c r="D18" s="64">
        <v>0</v>
      </c>
      <c r="E18" s="5" t="s">
        <v>169</v>
      </c>
      <c r="F18" s="5" t="s">
        <v>21</v>
      </c>
      <c r="G18" s="64">
        <v>3455444014</v>
      </c>
      <c r="H18" s="64">
        <v>3677584454</v>
      </c>
    </row>
    <row r="19" spans="1:8" ht="15">
      <c r="A19" s="4" t="s">
        <v>170</v>
      </c>
      <c r="B19" s="5" t="s">
        <v>22</v>
      </c>
      <c r="C19" s="64">
        <v>0</v>
      </c>
      <c r="D19" s="64">
        <v>0</v>
      </c>
      <c r="E19" s="5" t="s">
        <v>171</v>
      </c>
      <c r="F19" s="5" t="s">
        <v>23</v>
      </c>
      <c r="G19" s="64">
        <v>0</v>
      </c>
      <c r="H19" s="64">
        <v>0</v>
      </c>
    </row>
    <row r="20" spans="1:8" ht="15.75">
      <c r="A20" s="4" t="s">
        <v>172</v>
      </c>
      <c r="B20" s="5" t="s">
        <v>24</v>
      </c>
      <c r="C20" s="63">
        <v>47276350</v>
      </c>
      <c r="D20" s="63">
        <v>5753400</v>
      </c>
      <c r="E20" s="5" t="s">
        <v>173</v>
      </c>
      <c r="F20" s="66" t="s">
        <v>174</v>
      </c>
      <c r="G20" s="67">
        <v>16041890</v>
      </c>
      <c r="H20" s="67">
        <v>26390044</v>
      </c>
    </row>
    <row r="21" spans="1:8" ht="15">
      <c r="A21" s="4" t="s">
        <v>175</v>
      </c>
      <c r="B21" s="5" t="s">
        <v>26</v>
      </c>
      <c r="C21" s="63">
        <v>-5112200</v>
      </c>
      <c r="D21" s="63">
        <v>-5112200</v>
      </c>
      <c r="E21" s="61" t="s">
        <v>176</v>
      </c>
      <c r="F21" s="61" t="s">
        <v>25</v>
      </c>
      <c r="G21" s="62">
        <f>SUM(G22:G28)</f>
        <v>9760000</v>
      </c>
      <c r="H21" s="62">
        <f>SUM(H22:H28)</f>
        <v>9760000</v>
      </c>
    </row>
    <row r="22" spans="1:8" ht="15">
      <c r="A22" s="60" t="s">
        <v>177</v>
      </c>
      <c r="B22" s="61" t="s">
        <v>28</v>
      </c>
      <c r="C22" s="62">
        <f>SUM(C23:C24)</f>
        <v>877183818</v>
      </c>
      <c r="D22" s="62">
        <f>SUM(D23:D24)</f>
        <v>1433817813</v>
      </c>
      <c r="E22" s="5" t="s">
        <v>178</v>
      </c>
      <c r="F22" s="5" t="s">
        <v>27</v>
      </c>
      <c r="G22" s="64"/>
      <c r="H22" s="64"/>
    </row>
    <row r="23" spans="1:8" ht="15">
      <c r="A23" s="4" t="s">
        <v>179</v>
      </c>
      <c r="B23" s="5" t="s">
        <v>30</v>
      </c>
      <c r="C23" s="64">
        <v>877183818</v>
      </c>
      <c r="D23" s="64">
        <v>1433817813</v>
      </c>
      <c r="E23" s="5" t="s">
        <v>180</v>
      </c>
      <c r="F23" s="5" t="s">
        <v>29</v>
      </c>
      <c r="G23" s="64">
        <v>0</v>
      </c>
      <c r="H23" s="64">
        <v>0</v>
      </c>
    </row>
    <row r="24" spans="1:8" ht="15">
      <c r="A24" s="4" t="s">
        <v>181</v>
      </c>
      <c r="B24" s="5" t="s">
        <v>32</v>
      </c>
      <c r="C24" s="64">
        <v>0</v>
      </c>
      <c r="D24" s="64">
        <v>0</v>
      </c>
      <c r="E24" s="5" t="s">
        <v>182</v>
      </c>
      <c r="F24" s="5" t="s">
        <v>31</v>
      </c>
      <c r="G24" s="64">
        <v>0</v>
      </c>
      <c r="H24" s="64">
        <v>0</v>
      </c>
    </row>
    <row r="25" spans="1:8" ht="15">
      <c r="A25" s="60" t="s">
        <v>183</v>
      </c>
      <c r="B25" s="61" t="s">
        <v>36</v>
      </c>
      <c r="C25" s="62">
        <f>SUM(C26:C29)</f>
        <v>42647849</v>
      </c>
      <c r="D25" s="62">
        <f>SUM(D26:D29)</f>
        <v>41268230</v>
      </c>
      <c r="E25" s="5" t="s">
        <v>184</v>
      </c>
      <c r="F25" s="5" t="s">
        <v>33</v>
      </c>
      <c r="G25" s="64">
        <v>0</v>
      </c>
      <c r="H25" s="64">
        <v>0</v>
      </c>
    </row>
    <row r="26" spans="1:8" ht="15">
      <c r="A26" s="4" t="s">
        <v>185</v>
      </c>
      <c r="B26" s="5" t="s">
        <v>38</v>
      </c>
      <c r="C26" s="64">
        <v>0</v>
      </c>
      <c r="D26" s="64">
        <v>0</v>
      </c>
      <c r="E26" s="5" t="s">
        <v>186</v>
      </c>
      <c r="F26" s="5" t="s">
        <v>35</v>
      </c>
      <c r="G26" s="64">
        <v>0</v>
      </c>
      <c r="H26" s="64">
        <v>0</v>
      </c>
    </row>
    <row r="27" spans="1:8" ht="15">
      <c r="A27" s="4" t="s">
        <v>187</v>
      </c>
      <c r="B27" s="5" t="s">
        <v>40</v>
      </c>
      <c r="C27" s="63">
        <v>4094849</v>
      </c>
      <c r="D27" s="63">
        <v>2715230</v>
      </c>
      <c r="E27" s="5" t="s">
        <v>188</v>
      </c>
      <c r="F27" s="5" t="s">
        <v>37</v>
      </c>
      <c r="G27" s="64">
        <v>9760000</v>
      </c>
      <c r="H27" s="64">
        <v>9760000</v>
      </c>
    </row>
    <row r="28" spans="1:8" ht="15">
      <c r="A28" s="4" t="s">
        <v>189</v>
      </c>
      <c r="B28" s="5" t="s">
        <v>42</v>
      </c>
      <c r="C28" s="64">
        <v>38553000</v>
      </c>
      <c r="D28" s="64">
        <v>38553000</v>
      </c>
      <c r="E28" s="5" t="s">
        <v>190</v>
      </c>
      <c r="F28" s="5" t="s">
        <v>39</v>
      </c>
      <c r="G28" s="64">
        <v>0</v>
      </c>
      <c r="H28" s="64">
        <v>0</v>
      </c>
    </row>
    <row r="29" spans="1:8" ht="15.75">
      <c r="A29" s="4" t="s">
        <v>191</v>
      </c>
      <c r="B29" s="5" t="s">
        <v>44</v>
      </c>
      <c r="C29" s="64"/>
      <c r="D29" s="64"/>
      <c r="E29" s="5"/>
      <c r="F29" s="66"/>
      <c r="G29" s="67"/>
      <c r="H29" s="67"/>
    </row>
    <row r="30" spans="1:8" ht="15.75">
      <c r="A30" s="57" t="s">
        <v>192</v>
      </c>
      <c r="B30" s="58" t="s">
        <v>48</v>
      </c>
      <c r="C30" s="59">
        <f>C39+C58</f>
        <v>3731113945</v>
      </c>
      <c r="D30" s="59">
        <f>D39+D58</f>
        <v>3844826084</v>
      </c>
      <c r="E30" s="58" t="s">
        <v>193</v>
      </c>
      <c r="F30" s="58" t="s">
        <v>41</v>
      </c>
      <c r="G30" s="59">
        <f>G31+G45+G48</f>
        <v>10181874074</v>
      </c>
      <c r="H30" s="59">
        <f>H31+H45+H48</f>
        <v>10456693220</v>
      </c>
    </row>
    <row r="31" spans="1:8" ht="15">
      <c r="A31" s="60" t="s">
        <v>194</v>
      </c>
      <c r="B31" s="61" t="s">
        <v>50</v>
      </c>
      <c r="C31" s="62">
        <v>0</v>
      </c>
      <c r="D31" s="62">
        <v>0</v>
      </c>
      <c r="E31" s="61" t="s">
        <v>195</v>
      </c>
      <c r="F31" s="61" t="s">
        <v>43</v>
      </c>
      <c r="G31" s="62">
        <f>SUM(G32:G44)</f>
        <v>10181874074</v>
      </c>
      <c r="H31" s="62">
        <f>SUM(H32:H44)</f>
        <v>10456693220</v>
      </c>
    </row>
    <row r="32" spans="1:8" ht="15">
      <c r="A32" s="4" t="s">
        <v>196</v>
      </c>
      <c r="B32" s="5" t="s">
        <v>52</v>
      </c>
      <c r="C32" s="64">
        <v>0</v>
      </c>
      <c r="D32" s="64">
        <v>0</v>
      </c>
      <c r="E32" s="5" t="s">
        <v>197</v>
      </c>
      <c r="F32" s="5" t="s">
        <v>45</v>
      </c>
      <c r="G32" s="64">
        <v>10000000000</v>
      </c>
      <c r="H32" s="64">
        <v>10000000000</v>
      </c>
    </row>
    <row r="33" spans="1:8" ht="17.25" customHeight="1">
      <c r="A33" s="4" t="s">
        <v>198</v>
      </c>
      <c r="B33" s="5" t="s">
        <v>54</v>
      </c>
      <c r="C33" s="64">
        <v>0</v>
      </c>
      <c r="D33" s="64">
        <v>0</v>
      </c>
      <c r="E33" s="5" t="s">
        <v>199</v>
      </c>
      <c r="F33" s="5" t="s">
        <v>46</v>
      </c>
      <c r="G33" s="64">
        <v>0</v>
      </c>
      <c r="H33" s="64">
        <v>0</v>
      </c>
    </row>
    <row r="34" spans="1:8" ht="15">
      <c r="A34" s="4" t="s">
        <v>200</v>
      </c>
      <c r="B34" s="5" t="s">
        <v>56</v>
      </c>
      <c r="C34" s="64">
        <v>0</v>
      </c>
      <c r="D34" s="64">
        <v>0</v>
      </c>
      <c r="E34" s="5" t="s">
        <v>201</v>
      </c>
      <c r="F34" s="5" t="s">
        <v>47</v>
      </c>
      <c r="G34" s="64">
        <v>0</v>
      </c>
      <c r="H34" s="64">
        <v>0</v>
      </c>
    </row>
    <row r="35" spans="1:8" ht="15">
      <c r="A35" s="4" t="s">
        <v>202</v>
      </c>
      <c r="B35" s="5" t="s">
        <v>58</v>
      </c>
      <c r="C35" s="64">
        <v>0</v>
      </c>
      <c r="D35" s="64">
        <v>0</v>
      </c>
      <c r="E35" s="5" t="s">
        <v>203</v>
      </c>
      <c r="F35" s="5" t="s">
        <v>49</v>
      </c>
      <c r="G35" s="64">
        <v>0</v>
      </c>
      <c r="H35" s="64">
        <v>0</v>
      </c>
    </row>
    <row r="36" spans="1:8" ht="15">
      <c r="A36" s="4" t="s">
        <v>204</v>
      </c>
      <c r="B36" s="5" t="s">
        <v>60</v>
      </c>
      <c r="C36" s="64">
        <v>0</v>
      </c>
      <c r="D36" s="64">
        <v>0</v>
      </c>
      <c r="E36" s="5" t="s">
        <v>205</v>
      </c>
      <c r="F36" s="5" t="s">
        <v>51</v>
      </c>
      <c r="G36" s="64">
        <v>0</v>
      </c>
      <c r="H36" s="64">
        <v>0</v>
      </c>
    </row>
    <row r="37" spans="1:8" ht="15">
      <c r="A37" s="4"/>
      <c r="B37" s="5"/>
      <c r="C37" s="64"/>
      <c r="D37" s="64"/>
      <c r="E37" s="5"/>
      <c r="F37" s="5"/>
      <c r="G37" s="64"/>
      <c r="H37" s="64"/>
    </row>
    <row r="38" spans="1:8" ht="15">
      <c r="A38" s="4"/>
      <c r="B38" s="5"/>
      <c r="C38" s="64"/>
      <c r="D38" s="64"/>
      <c r="E38" s="5"/>
      <c r="F38" s="5"/>
      <c r="G38" s="64"/>
      <c r="H38" s="64"/>
    </row>
    <row r="39" spans="1:8" ht="15">
      <c r="A39" s="60" t="s">
        <v>206</v>
      </c>
      <c r="B39" s="61" t="s">
        <v>62</v>
      </c>
      <c r="C39" s="62">
        <f>C40</f>
        <v>3553650245</v>
      </c>
      <c r="D39" s="62">
        <f>D40</f>
        <v>3667362384</v>
      </c>
      <c r="E39" s="5" t="s">
        <v>207</v>
      </c>
      <c r="F39" s="5" t="s">
        <v>53</v>
      </c>
      <c r="G39" s="64">
        <v>0</v>
      </c>
      <c r="H39" s="64">
        <v>0</v>
      </c>
    </row>
    <row r="40" spans="1:8" ht="15">
      <c r="A40" s="4" t="s">
        <v>208</v>
      </c>
      <c r="B40" s="5" t="s">
        <v>64</v>
      </c>
      <c r="C40" s="64">
        <f>C41+C42</f>
        <v>3553650245</v>
      </c>
      <c r="D40" s="64">
        <f>D41+D42</f>
        <v>3667362384</v>
      </c>
      <c r="E40" s="5" t="s">
        <v>209</v>
      </c>
      <c r="F40" s="5" t="s">
        <v>55</v>
      </c>
      <c r="G40" s="64">
        <v>53650000</v>
      </c>
      <c r="H40" s="64">
        <v>44650000</v>
      </c>
    </row>
    <row r="41" spans="1:8" ht="15">
      <c r="A41" s="4" t="s">
        <v>210</v>
      </c>
      <c r="B41" s="5" t="s">
        <v>66</v>
      </c>
      <c r="C41" s="64">
        <v>4056590326</v>
      </c>
      <c r="D41" s="64">
        <v>4317034534</v>
      </c>
      <c r="E41" s="5" t="s">
        <v>211</v>
      </c>
      <c r="F41" s="5" t="s">
        <v>57</v>
      </c>
      <c r="G41" s="64">
        <v>53650000</v>
      </c>
      <c r="H41" s="64">
        <v>44650000</v>
      </c>
    </row>
    <row r="42" spans="1:8" ht="15">
      <c r="A42" s="4" t="s">
        <v>212</v>
      </c>
      <c r="B42" s="5" t="s">
        <v>67</v>
      </c>
      <c r="C42" s="64">
        <v>-502940081</v>
      </c>
      <c r="D42" s="64">
        <v>-649672150</v>
      </c>
      <c r="E42" s="5" t="s">
        <v>213</v>
      </c>
      <c r="F42" s="5" t="s">
        <v>59</v>
      </c>
      <c r="G42" s="64">
        <v>0</v>
      </c>
      <c r="H42" s="64">
        <v>0</v>
      </c>
    </row>
    <row r="43" spans="1:8" ht="15">
      <c r="A43" s="4" t="s">
        <v>214</v>
      </c>
      <c r="B43" s="5" t="s">
        <v>69</v>
      </c>
      <c r="C43" s="64">
        <v>0</v>
      </c>
      <c r="D43" s="64">
        <v>0</v>
      </c>
      <c r="E43" s="5" t="s">
        <v>215</v>
      </c>
      <c r="F43" s="5" t="s">
        <v>61</v>
      </c>
      <c r="G43" s="63">
        <v>74574074</v>
      </c>
      <c r="H43" s="63">
        <v>367393220</v>
      </c>
    </row>
    <row r="44" spans="1:8" ht="15">
      <c r="A44" s="4" t="s">
        <v>210</v>
      </c>
      <c r="B44" s="5" t="s">
        <v>71</v>
      </c>
      <c r="C44" s="64">
        <v>0</v>
      </c>
      <c r="D44" s="64">
        <v>0</v>
      </c>
      <c r="E44" s="5" t="s">
        <v>216</v>
      </c>
      <c r="F44" s="5" t="s">
        <v>63</v>
      </c>
      <c r="G44" s="64">
        <v>0</v>
      </c>
      <c r="H44" s="64">
        <v>0</v>
      </c>
    </row>
    <row r="45" spans="1:8" ht="15">
      <c r="A45" s="4" t="s">
        <v>212</v>
      </c>
      <c r="B45" s="5" t="s">
        <v>72</v>
      </c>
      <c r="C45" s="64">
        <v>0</v>
      </c>
      <c r="D45" s="64">
        <v>0</v>
      </c>
      <c r="E45" s="61" t="s">
        <v>217</v>
      </c>
      <c r="F45" s="61" t="s">
        <v>65</v>
      </c>
      <c r="G45" s="62">
        <v>0</v>
      </c>
      <c r="H45" s="62">
        <v>0</v>
      </c>
    </row>
    <row r="46" spans="1:8" ht="15">
      <c r="A46" s="4" t="s">
        <v>218</v>
      </c>
      <c r="B46" s="5" t="s">
        <v>73</v>
      </c>
      <c r="C46" s="64">
        <v>0</v>
      </c>
      <c r="D46" s="64">
        <v>0</v>
      </c>
      <c r="E46" s="5" t="s">
        <v>219</v>
      </c>
      <c r="F46" s="5" t="s">
        <v>68</v>
      </c>
      <c r="G46" s="64">
        <v>0</v>
      </c>
      <c r="H46" s="64">
        <v>0</v>
      </c>
    </row>
    <row r="47" spans="1:8" ht="15">
      <c r="A47" s="4" t="s">
        <v>210</v>
      </c>
      <c r="B47" s="5" t="s">
        <v>74</v>
      </c>
      <c r="C47" s="64">
        <v>0</v>
      </c>
      <c r="D47" s="64">
        <v>0</v>
      </c>
      <c r="E47" s="5" t="s">
        <v>220</v>
      </c>
      <c r="F47" s="5" t="s">
        <v>70</v>
      </c>
      <c r="G47" s="64">
        <v>0</v>
      </c>
      <c r="H47" s="64">
        <v>0</v>
      </c>
    </row>
    <row r="48" spans="1:8" ht="15">
      <c r="A48" s="4" t="s">
        <v>212</v>
      </c>
      <c r="B48" s="5" t="s">
        <v>75</v>
      </c>
      <c r="C48" s="64">
        <v>0</v>
      </c>
      <c r="D48" s="64">
        <v>0</v>
      </c>
      <c r="E48" s="5"/>
      <c r="F48" s="5"/>
      <c r="G48" s="62">
        <v>0</v>
      </c>
      <c r="H48" s="62">
        <v>0</v>
      </c>
    </row>
    <row r="49" spans="1:8" ht="15">
      <c r="A49" s="4" t="s">
        <v>221</v>
      </c>
      <c r="B49" s="5" t="s">
        <v>76</v>
      </c>
      <c r="C49" s="64">
        <v>0</v>
      </c>
      <c r="D49" s="64">
        <v>0</v>
      </c>
      <c r="E49" s="5" t="s">
        <v>34</v>
      </c>
      <c r="F49" s="5" t="s">
        <v>34</v>
      </c>
      <c r="G49" s="64">
        <v>0</v>
      </c>
      <c r="H49" s="64">
        <v>0</v>
      </c>
    </row>
    <row r="50" spans="1:8" ht="15">
      <c r="A50" s="60" t="s">
        <v>222</v>
      </c>
      <c r="B50" s="61" t="s">
        <v>77</v>
      </c>
      <c r="C50" s="62">
        <v>0</v>
      </c>
      <c r="D50" s="62">
        <v>0</v>
      </c>
      <c r="E50" s="5" t="s">
        <v>34</v>
      </c>
      <c r="F50" s="5" t="s">
        <v>34</v>
      </c>
      <c r="G50" s="64">
        <v>0</v>
      </c>
      <c r="H50" s="64">
        <v>0</v>
      </c>
    </row>
    <row r="51" spans="1:8" ht="15">
      <c r="A51" s="4" t="s">
        <v>223</v>
      </c>
      <c r="B51" s="5" t="s">
        <v>78</v>
      </c>
      <c r="C51" s="64">
        <v>0</v>
      </c>
      <c r="D51" s="64">
        <v>0</v>
      </c>
      <c r="E51" s="5" t="s">
        <v>34</v>
      </c>
      <c r="F51" s="5" t="s">
        <v>34</v>
      </c>
      <c r="G51" s="64">
        <v>0</v>
      </c>
      <c r="H51" s="64">
        <v>0</v>
      </c>
    </row>
    <row r="52" spans="1:8" ht="15">
      <c r="A52" s="4" t="s">
        <v>224</v>
      </c>
      <c r="B52" s="5" t="s">
        <v>79</v>
      </c>
      <c r="C52" s="64">
        <v>0</v>
      </c>
      <c r="D52" s="64">
        <v>0</v>
      </c>
      <c r="E52" s="5" t="s">
        <v>34</v>
      </c>
      <c r="F52" s="5" t="s">
        <v>34</v>
      </c>
      <c r="G52" s="64">
        <v>0</v>
      </c>
      <c r="H52" s="64">
        <v>0</v>
      </c>
    </row>
    <row r="53" spans="1:8" ht="15">
      <c r="A53" s="60" t="s">
        <v>225</v>
      </c>
      <c r="B53" s="61" t="s">
        <v>80</v>
      </c>
      <c r="C53" s="62">
        <v>0</v>
      </c>
      <c r="D53" s="62">
        <v>0</v>
      </c>
      <c r="E53" s="5" t="s">
        <v>34</v>
      </c>
      <c r="F53" s="5" t="s">
        <v>34</v>
      </c>
      <c r="G53" s="64">
        <v>0</v>
      </c>
      <c r="H53" s="64">
        <v>0</v>
      </c>
    </row>
    <row r="54" spans="1:8" ht="15">
      <c r="A54" s="4" t="s">
        <v>226</v>
      </c>
      <c r="B54" s="5" t="s">
        <v>81</v>
      </c>
      <c r="C54" s="64">
        <v>0</v>
      </c>
      <c r="D54" s="64">
        <v>0</v>
      </c>
      <c r="E54" s="5" t="s">
        <v>34</v>
      </c>
      <c r="F54" s="5" t="s">
        <v>34</v>
      </c>
      <c r="G54" s="64">
        <v>0</v>
      </c>
      <c r="H54" s="64">
        <v>0</v>
      </c>
    </row>
    <row r="55" spans="1:8" ht="15">
      <c r="A55" s="4" t="s">
        <v>227</v>
      </c>
      <c r="B55" s="5" t="s">
        <v>82</v>
      </c>
      <c r="C55" s="64">
        <v>0</v>
      </c>
      <c r="D55" s="64">
        <v>0</v>
      </c>
      <c r="E55" s="5" t="s">
        <v>34</v>
      </c>
      <c r="F55" s="5" t="s">
        <v>34</v>
      </c>
      <c r="G55" s="64">
        <v>0</v>
      </c>
      <c r="H55" s="64">
        <v>0</v>
      </c>
    </row>
    <row r="56" spans="1:8" ht="15">
      <c r="A56" s="4" t="s">
        <v>228</v>
      </c>
      <c r="B56" s="5" t="s">
        <v>83</v>
      </c>
      <c r="C56" s="64">
        <v>0</v>
      </c>
      <c r="D56" s="64">
        <v>0</v>
      </c>
      <c r="E56" s="5" t="s">
        <v>34</v>
      </c>
      <c r="F56" s="5" t="s">
        <v>34</v>
      </c>
      <c r="G56" s="64">
        <v>0</v>
      </c>
      <c r="H56" s="64">
        <v>0</v>
      </c>
    </row>
    <row r="57" spans="1:8" ht="15">
      <c r="A57" s="4" t="s">
        <v>229</v>
      </c>
      <c r="B57" s="5" t="s">
        <v>84</v>
      </c>
      <c r="C57" s="64">
        <v>0</v>
      </c>
      <c r="D57" s="64">
        <v>0</v>
      </c>
      <c r="E57" s="5" t="s">
        <v>34</v>
      </c>
      <c r="F57" s="5" t="s">
        <v>34</v>
      </c>
      <c r="G57" s="64">
        <v>0</v>
      </c>
      <c r="H57" s="64">
        <v>0</v>
      </c>
    </row>
    <row r="58" spans="1:8" ht="15">
      <c r="A58" s="60" t="s">
        <v>230</v>
      </c>
      <c r="B58" s="61" t="s">
        <v>85</v>
      </c>
      <c r="C58" s="62">
        <f>SUM(C59:C61)</f>
        <v>177463700</v>
      </c>
      <c r="D58" s="62">
        <f>SUM(D59:D61)</f>
        <v>177463700</v>
      </c>
      <c r="E58" s="5" t="s">
        <v>34</v>
      </c>
      <c r="F58" s="5" t="s">
        <v>34</v>
      </c>
      <c r="G58" s="64">
        <v>0</v>
      </c>
      <c r="H58" s="64">
        <v>0</v>
      </c>
    </row>
    <row r="59" spans="1:8" ht="15">
      <c r="A59" s="4" t="s">
        <v>231</v>
      </c>
      <c r="B59" s="5" t="s">
        <v>86</v>
      </c>
      <c r="C59" s="63">
        <v>177463700</v>
      </c>
      <c r="D59" s="63">
        <v>177463700</v>
      </c>
      <c r="E59" s="5" t="s">
        <v>34</v>
      </c>
      <c r="F59" s="5" t="s">
        <v>34</v>
      </c>
      <c r="G59" s="64">
        <v>0</v>
      </c>
      <c r="H59" s="64">
        <v>0</v>
      </c>
    </row>
    <row r="60" spans="1:8" ht="15">
      <c r="A60" s="4" t="s">
        <v>232</v>
      </c>
      <c r="B60" s="5" t="s">
        <v>87</v>
      </c>
      <c r="C60" s="64">
        <v>0</v>
      </c>
      <c r="D60" s="64">
        <v>0</v>
      </c>
      <c r="E60" s="5" t="s">
        <v>34</v>
      </c>
      <c r="F60" s="5" t="s">
        <v>34</v>
      </c>
      <c r="G60" s="64">
        <v>0</v>
      </c>
      <c r="H60" s="64">
        <v>0</v>
      </c>
    </row>
    <row r="61" spans="1:8" ht="15">
      <c r="A61" s="4" t="s">
        <v>233</v>
      </c>
      <c r="B61" s="5" t="s">
        <v>88</v>
      </c>
      <c r="C61" s="64">
        <v>0</v>
      </c>
      <c r="D61" s="64">
        <v>0</v>
      </c>
      <c r="E61" s="5" t="s">
        <v>34</v>
      </c>
      <c r="F61" s="5" t="s">
        <v>34</v>
      </c>
      <c r="G61" s="64">
        <v>0</v>
      </c>
      <c r="H61" s="64">
        <v>0</v>
      </c>
    </row>
    <row r="62" spans="1:8" ht="15.75">
      <c r="A62" s="68" t="s">
        <v>234</v>
      </c>
      <c r="B62" s="69" t="s">
        <v>89</v>
      </c>
      <c r="C62" s="70">
        <f>C30+C8</f>
        <v>14841623142</v>
      </c>
      <c r="D62" s="70">
        <f>D30+D8</f>
        <v>16464232295</v>
      </c>
      <c r="E62" s="71" t="s">
        <v>235</v>
      </c>
      <c r="F62" s="69" t="s">
        <v>90</v>
      </c>
      <c r="G62" s="70">
        <f>G30+G8</f>
        <v>14841623142</v>
      </c>
      <c r="H62" s="70">
        <f>H30+H8</f>
        <v>16464232295</v>
      </c>
    </row>
    <row r="63" spans="1:8" ht="15">
      <c r="A63" s="72"/>
      <c r="B63" s="72"/>
      <c r="C63" s="73"/>
      <c r="D63" s="73"/>
      <c r="E63" s="72"/>
      <c r="F63" s="72"/>
      <c r="G63" s="73"/>
      <c r="H63" s="73"/>
    </row>
    <row r="64" spans="3:8" ht="15.75">
      <c r="C64" s="3">
        <f>C62-G62</f>
        <v>0</v>
      </c>
      <c r="D64" s="74">
        <f>D62-H62</f>
        <v>0</v>
      </c>
      <c r="E64" s="81" t="s">
        <v>247</v>
      </c>
      <c r="F64" s="81"/>
      <c r="G64" s="81"/>
      <c r="H64" s="81"/>
    </row>
    <row r="65" spans="1:8" ht="16.5">
      <c r="A65" s="75" t="s">
        <v>236</v>
      </c>
      <c r="B65" s="86" t="s">
        <v>237</v>
      </c>
      <c r="C65" s="86"/>
      <c r="D65" s="86"/>
      <c r="E65" s="83" t="s">
        <v>238</v>
      </c>
      <c r="F65" s="83"/>
      <c r="G65" s="83"/>
      <c r="H65" s="83"/>
    </row>
    <row r="66" spans="4:8" ht="15.75">
      <c r="D66" s="76"/>
      <c r="E66" s="81"/>
      <c r="F66" s="81"/>
      <c r="G66" s="81"/>
      <c r="H66" s="81"/>
    </row>
    <row r="67" spans="1:8" ht="16.5">
      <c r="A67" s="77"/>
      <c r="B67" s="82"/>
      <c r="C67" s="82"/>
      <c r="D67" s="82"/>
      <c r="E67" s="83"/>
      <c r="F67" s="83"/>
      <c r="G67" s="83"/>
      <c r="H67" s="83"/>
    </row>
    <row r="68" spans="1:5" ht="15">
      <c r="A68" s="78"/>
      <c r="B68" s="78"/>
      <c r="C68" s="78"/>
      <c r="D68" s="79"/>
      <c r="E68" s="79"/>
    </row>
    <row r="69" spans="1:5" ht="15">
      <c r="A69" s="78"/>
      <c r="B69" s="78"/>
      <c r="C69" s="78"/>
      <c r="D69" s="79"/>
      <c r="E69" s="79"/>
    </row>
    <row r="74" ht="27.75" customHeight="1"/>
  </sheetData>
  <mergeCells count="18">
    <mergeCell ref="A6:A7"/>
    <mergeCell ref="B6:B7"/>
    <mergeCell ref="C6:C7"/>
    <mergeCell ref="D6:D7"/>
    <mergeCell ref="A1:F1"/>
    <mergeCell ref="A2:F2"/>
    <mergeCell ref="A3:H3"/>
    <mergeCell ref="A4:H4"/>
    <mergeCell ref="E66:H66"/>
    <mergeCell ref="B67:D67"/>
    <mergeCell ref="E67:H67"/>
    <mergeCell ref="G6:G7"/>
    <mergeCell ref="H6:H7"/>
    <mergeCell ref="E64:H64"/>
    <mergeCell ref="B65:D65"/>
    <mergeCell ref="E65:H65"/>
    <mergeCell ref="E6:E7"/>
    <mergeCell ref="F6:F7"/>
  </mergeCells>
  <printOptions/>
  <pageMargins left="0.53" right="0.17" top="0.44" bottom="0.22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"/>
  <sheetViews>
    <sheetView tabSelected="1" view="pageBreakPreview" zoomScale="90" zoomScaleSheetLayoutView="90" workbookViewId="0" topLeftCell="B1">
      <selection activeCell="B55" sqref="B55"/>
    </sheetView>
  </sheetViews>
  <sheetFormatPr defaultColWidth="9.00390625" defaultRowHeight="15.75"/>
  <cols>
    <col min="1" max="1" width="0.37109375" style="0" hidden="1" customWidth="1"/>
    <col min="2" max="2" width="52.375" style="0" customWidth="1"/>
    <col min="3" max="3" width="3.75390625" style="6" customWidth="1"/>
    <col min="4" max="4" width="7.625" style="7" customWidth="1"/>
    <col min="5" max="8" width="14.25390625" style="0" customWidth="1"/>
  </cols>
  <sheetData>
    <row r="1" spans="1:8" ht="17.25" customHeight="1">
      <c r="A1" s="19"/>
      <c r="B1" s="115" t="s">
        <v>131</v>
      </c>
      <c r="C1" s="115"/>
      <c r="D1" s="115"/>
      <c r="E1" s="115"/>
      <c r="F1" s="116" t="s">
        <v>103</v>
      </c>
      <c r="G1" s="117"/>
      <c r="H1" s="117"/>
    </row>
    <row r="2" spans="1:8" ht="15.75">
      <c r="A2" s="19"/>
      <c r="B2" s="112" t="s">
        <v>104</v>
      </c>
      <c r="C2" s="112"/>
      <c r="D2" s="112"/>
      <c r="E2" s="112"/>
      <c r="F2" s="113" t="s">
        <v>105</v>
      </c>
      <c r="G2" s="114"/>
      <c r="H2" s="114"/>
    </row>
    <row r="3" spans="1:8" ht="15.75">
      <c r="A3" s="19"/>
      <c r="B3" s="112" t="s">
        <v>106</v>
      </c>
      <c r="C3" s="112"/>
      <c r="D3" s="112"/>
      <c r="E3" s="20"/>
      <c r="F3" s="113" t="s">
        <v>107</v>
      </c>
      <c r="G3" s="114"/>
      <c r="H3" s="114"/>
    </row>
    <row r="4" spans="1:8" ht="22.5" customHeight="1">
      <c r="A4" s="19"/>
      <c r="B4" s="100" t="s">
        <v>132</v>
      </c>
      <c r="C4" s="101"/>
      <c r="D4" s="101"/>
      <c r="E4" s="101"/>
      <c r="F4" s="101"/>
      <c r="G4" s="101"/>
      <c r="H4" s="101"/>
    </row>
    <row r="5" spans="1:8" ht="15.75">
      <c r="A5" s="19"/>
      <c r="B5" s="121" t="s">
        <v>239</v>
      </c>
      <c r="C5" s="122"/>
      <c r="D5" s="122"/>
      <c r="E5" s="122"/>
      <c r="F5" s="122"/>
      <c r="G5" s="122"/>
      <c r="H5" s="122"/>
    </row>
    <row r="6" spans="1:8" ht="16.5" thickBot="1">
      <c r="A6" s="19"/>
      <c r="B6" s="21"/>
      <c r="C6" s="22"/>
      <c r="D6" s="23"/>
      <c r="E6" s="23"/>
      <c r="F6" s="23"/>
      <c r="G6" s="102" t="s">
        <v>108</v>
      </c>
      <c r="H6" s="103"/>
    </row>
    <row r="7" spans="1:8" ht="16.5" customHeight="1" thickTop="1">
      <c r="A7" s="19"/>
      <c r="B7" s="104" t="s">
        <v>109</v>
      </c>
      <c r="C7" s="110" t="s">
        <v>110</v>
      </c>
      <c r="D7" s="110" t="s">
        <v>111</v>
      </c>
      <c r="E7" s="106" t="s">
        <v>94</v>
      </c>
      <c r="F7" s="107"/>
      <c r="G7" s="108" t="s">
        <v>133</v>
      </c>
      <c r="H7" s="109"/>
    </row>
    <row r="8" spans="1:8" ht="15.75">
      <c r="A8" s="19"/>
      <c r="B8" s="105"/>
      <c r="C8" s="111"/>
      <c r="D8" s="111"/>
      <c r="E8" s="24" t="s">
        <v>112</v>
      </c>
      <c r="F8" s="24" t="s">
        <v>113</v>
      </c>
      <c r="G8" s="24" t="s">
        <v>112</v>
      </c>
      <c r="H8" s="25" t="s">
        <v>113</v>
      </c>
    </row>
    <row r="9" spans="1:8" ht="16.5" customHeight="1">
      <c r="A9" s="19"/>
      <c r="B9" s="26">
        <v>1</v>
      </c>
      <c r="C9" s="27">
        <v>2</v>
      </c>
      <c r="D9" s="28">
        <v>3</v>
      </c>
      <c r="E9" s="29">
        <v>4</v>
      </c>
      <c r="F9" s="29">
        <v>5</v>
      </c>
      <c r="G9" s="29">
        <v>6</v>
      </c>
      <c r="H9" s="30">
        <v>7</v>
      </c>
    </row>
    <row r="10" spans="1:8" ht="16.5" customHeight="1">
      <c r="A10" s="19"/>
      <c r="B10" s="31" t="s">
        <v>114</v>
      </c>
      <c r="C10" s="32">
        <v>1</v>
      </c>
      <c r="D10" s="33" t="s">
        <v>91</v>
      </c>
      <c r="E10" s="34">
        <v>1081347248</v>
      </c>
      <c r="F10" s="34">
        <v>595760319</v>
      </c>
      <c r="G10" s="39">
        <f>E10</f>
        <v>1081347248</v>
      </c>
      <c r="H10" s="34">
        <f>F10</f>
        <v>595760319</v>
      </c>
    </row>
    <row r="11" spans="1:8" ht="16.5" customHeight="1">
      <c r="A11" s="19"/>
      <c r="B11" s="36" t="s">
        <v>115</v>
      </c>
      <c r="C11" s="37">
        <v>2</v>
      </c>
      <c r="D11" s="38"/>
      <c r="E11" s="39"/>
      <c r="F11" s="39"/>
      <c r="G11" s="39">
        <f>E11</f>
        <v>0</v>
      </c>
      <c r="H11" s="39">
        <f>F11</f>
        <v>0</v>
      </c>
    </row>
    <row r="12" spans="1:8" ht="16.5" customHeight="1">
      <c r="A12" s="19"/>
      <c r="B12" s="35" t="s">
        <v>134</v>
      </c>
      <c r="C12" s="37">
        <v>10</v>
      </c>
      <c r="D12" s="38"/>
      <c r="E12" s="39">
        <f>E10-E11</f>
        <v>1081347248</v>
      </c>
      <c r="F12" s="39">
        <f>F10-F11</f>
        <v>595760319</v>
      </c>
      <c r="G12" s="39">
        <f aca="true" t="shared" si="0" ref="G12:G24">E12</f>
        <v>1081347248</v>
      </c>
      <c r="H12" s="39">
        <f aca="true" t="shared" si="1" ref="H12:H24">F12</f>
        <v>595760319</v>
      </c>
    </row>
    <row r="13" spans="1:8" ht="16.5" customHeight="1">
      <c r="A13" s="19"/>
      <c r="B13" s="36" t="s">
        <v>116</v>
      </c>
      <c r="C13" s="37">
        <v>11</v>
      </c>
      <c r="D13" s="38" t="s">
        <v>92</v>
      </c>
      <c r="E13" s="43">
        <v>921203134</v>
      </c>
      <c r="F13" s="43">
        <v>507392183</v>
      </c>
      <c r="G13" s="39">
        <f t="shared" si="0"/>
        <v>921203134</v>
      </c>
      <c r="H13" s="39">
        <f t="shared" si="1"/>
        <v>507392183</v>
      </c>
    </row>
    <row r="14" spans="1:8" ht="16.5" customHeight="1">
      <c r="A14" s="19"/>
      <c r="B14" s="36" t="s">
        <v>117</v>
      </c>
      <c r="C14" s="37">
        <v>20</v>
      </c>
      <c r="D14" s="38"/>
      <c r="E14" s="39">
        <f>E12-E13</f>
        <v>160144114</v>
      </c>
      <c r="F14" s="39">
        <f>F12-F13</f>
        <v>88368136</v>
      </c>
      <c r="G14" s="39">
        <f t="shared" si="0"/>
        <v>160144114</v>
      </c>
      <c r="H14" s="39">
        <f t="shared" si="1"/>
        <v>88368136</v>
      </c>
    </row>
    <row r="15" spans="1:8" ht="16.5" customHeight="1">
      <c r="A15" s="19"/>
      <c r="B15" s="36" t="s">
        <v>118</v>
      </c>
      <c r="C15" s="37">
        <v>21</v>
      </c>
      <c r="D15" s="38" t="s">
        <v>95</v>
      </c>
      <c r="E15" s="43">
        <v>88716300</v>
      </c>
      <c r="F15" s="43">
        <v>176182931</v>
      </c>
      <c r="G15" s="39">
        <f t="shared" si="0"/>
        <v>88716300</v>
      </c>
      <c r="H15" s="39">
        <f t="shared" si="1"/>
        <v>176182931</v>
      </c>
    </row>
    <row r="16" spans="1:8" ht="16.5" customHeight="1">
      <c r="A16" s="19"/>
      <c r="B16" s="36" t="s">
        <v>119</v>
      </c>
      <c r="C16" s="37">
        <v>22</v>
      </c>
      <c r="D16" s="38" t="s">
        <v>93</v>
      </c>
      <c r="E16" s="43">
        <v>0</v>
      </c>
      <c r="F16" s="43"/>
      <c r="G16" s="39">
        <f t="shared" si="0"/>
        <v>0</v>
      </c>
      <c r="H16" s="39">
        <f t="shared" si="1"/>
        <v>0</v>
      </c>
    </row>
    <row r="17" spans="1:8" ht="16.5" customHeight="1">
      <c r="A17" s="19"/>
      <c r="B17" s="44" t="s">
        <v>135</v>
      </c>
      <c r="C17" s="37">
        <v>23</v>
      </c>
      <c r="D17" s="38"/>
      <c r="E17" s="43">
        <v>0</v>
      </c>
      <c r="F17" s="43"/>
      <c r="G17" s="39">
        <f t="shared" si="0"/>
        <v>0</v>
      </c>
      <c r="H17" s="39">
        <f t="shared" si="1"/>
        <v>0</v>
      </c>
    </row>
    <row r="18" spans="1:8" ht="16.5" customHeight="1">
      <c r="A18" s="19"/>
      <c r="B18" s="36" t="s">
        <v>121</v>
      </c>
      <c r="C18" s="37">
        <v>24</v>
      </c>
      <c r="D18" s="38"/>
      <c r="E18" s="43">
        <v>171019200</v>
      </c>
      <c r="F18" s="43">
        <v>42385400</v>
      </c>
      <c r="G18" s="39">
        <f t="shared" si="0"/>
        <v>171019200</v>
      </c>
      <c r="H18" s="39">
        <f t="shared" si="1"/>
        <v>42385400</v>
      </c>
    </row>
    <row r="19" spans="1:8" ht="16.5" customHeight="1">
      <c r="A19" s="19"/>
      <c r="B19" s="36" t="s">
        <v>122</v>
      </c>
      <c r="C19" s="37">
        <v>25</v>
      </c>
      <c r="D19" s="38"/>
      <c r="E19" s="43">
        <v>223368508</v>
      </c>
      <c r="F19" s="43">
        <v>210127863</v>
      </c>
      <c r="G19" s="39">
        <f t="shared" si="0"/>
        <v>223368508</v>
      </c>
      <c r="H19" s="39">
        <f t="shared" si="1"/>
        <v>210127863</v>
      </c>
    </row>
    <row r="20" spans="1:8" ht="16.5" customHeight="1">
      <c r="A20" s="19"/>
      <c r="B20" s="35" t="s">
        <v>136</v>
      </c>
      <c r="C20" s="37">
        <v>30</v>
      </c>
      <c r="D20" s="38"/>
      <c r="E20" s="41">
        <f>E14+(E15-E16)-(E18+E19)</f>
        <v>-145527294</v>
      </c>
      <c r="F20" s="41">
        <f>F14+(F15-F16)-(F18+F19)</f>
        <v>12037804</v>
      </c>
      <c r="G20" s="39">
        <f t="shared" si="0"/>
        <v>-145527294</v>
      </c>
      <c r="H20" s="39">
        <f t="shared" si="1"/>
        <v>12037804</v>
      </c>
    </row>
    <row r="21" spans="1:8" ht="16.5" customHeight="1">
      <c r="A21" s="19"/>
      <c r="B21" s="36" t="s">
        <v>123</v>
      </c>
      <c r="C21" s="37">
        <v>31</v>
      </c>
      <c r="D21" s="38"/>
      <c r="E21" s="43">
        <v>294415782</v>
      </c>
      <c r="F21" s="43">
        <v>0</v>
      </c>
      <c r="G21" s="39">
        <f t="shared" si="0"/>
        <v>294415782</v>
      </c>
      <c r="H21" s="39">
        <f t="shared" si="1"/>
        <v>0</v>
      </c>
    </row>
    <row r="22" spans="1:8" ht="16.5" customHeight="1">
      <c r="A22" s="19"/>
      <c r="B22" s="36" t="s">
        <v>124</v>
      </c>
      <c r="C22" s="37">
        <v>32</v>
      </c>
      <c r="D22" s="38"/>
      <c r="E22" s="43">
        <v>74314414</v>
      </c>
      <c r="F22" s="43">
        <v>0</v>
      </c>
      <c r="G22" s="39">
        <f t="shared" si="0"/>
        <v>74314414</v>
      </c>
      <c r="H22" s="39">
        <f t="shared" si="1"/>
        <v>0</v>
      </c>
    </row>
    <row r="23" spans="1:8" ht="16.5" customHeight="1">
      <c r="A23" s="19"/>
      <c r="B23" s="35" t="s">
        <v>125</v>
      </c>
      <c r="C23" s="37">
        <v>40</v>
      </c>
      <c r="D23" s="45"/>
      <c r="E23" s="41">
        <f>E21-E22</f>
        <v>220101368</v>
      </c>
      <c r="F23" s="41">
        <f>F21-F22</f>
        <v>0</v>
      </c>
      <c r="G23" s="39">
        <f t="shared" si="0"/>
        <v>220101368</v>
      </c>
      <c r="H23" s="39">
        <f t="shared" si="1"/>
        <v>0</v>
      </c>
    </row>
    <row r="24" spans="1:8" ht="16.5" customHeight="1">
      <c r="A24" s="19"/>
      <c r="B24" s="35" t="s">
        <v>126</v>
      </c>
      <c r="C24" s="37">
        <v>50</v>
      </c>
      <c r="D24" s="45"/>
      <c r="E24" s="41">
        <f>E20+E23</f>
        <v>74574074</v>
      </c>
      <c r="F24" s="41">
        <f>F20+F23</f>
        <v>12037804</v>
      </c>
      <c r="G24" s="39">
        <f t="shared" si="0"/>
        <v>74574074</v>
      </c>
      <c r="H24" s="39">
        <f t="shared" si="1"/>
        <v>12037804</v>
      </c>
    </row>
    <row r="25" spans="1:8" ht="16.5" customHeight="1">
      <c r="A25" s="19"/>
      <c r="B25" s="36" t="s">
        <v>127</v>
      </c>
      <c r="C25" s="37">
        <v>51</v>
      </c>
      <c r="D25" s="45" t="s">
        <v>96</v>
      </c>
      <c r="E25" s="41">
        <v>0</v>
      </c>
      <c r="F25" s="41">
        <v>0</v>
      </c>
      <c r="G25" s="41">
        <v>0</v>
      </c>
      <c r="H25" s="41">
        <v>0</v>
      </c>
    </row>
    <row r="26" spans="1:8" ht="16.5" customHeight="1">
      <c r="A26" s="19"/>
      <c r="B26" s="36" t="s">
        <v>128</v>
      </c>
      <c r="C26" s="37">
        <v>52</v>
      </c>
      <c r="D26" s="45" t="s">
        <v>97</v>
      </c>
      <c r="E26" s="39"/>
      <c r="F26" s="39"/>
      <c r="G26" s="39"/>
      <c r="H26" s="39"/>
    </row>
    <row r="27" spans="1:8" ht="16.5" customHeight="1">
      <c r="A27" s="19"/>
      <c r="B27" s="35" t="s">
        <v>129</v>
      </c>
      <c r="C27" s="37">
        <v>60</v>
      </c>
      <c r="D27" s="45"/>
      <c r="E27" s="41">
        <f>E24-E25</f>
        <v>74574074</v>
      </c>
      <c r="F27" s="41">
        <f>F24-F25</f>
        <v>12037804</v>
      </c>
      <c r="G27" s="41">
        <f>G24-G25</f>
        <v>74574074</v>
      </c>
      <c r="H27" s="41">
        <f>H24-H25</f>
        <v>12037804</v>
      </c>
    </row>
    <row r="28" spans="1:8" ht="16.5" customHeight="1" thickBot="1">
      <c r="A28" s="19"/>
      <c r="B28" s="46" t="s">
        <v>130</v>
      </c>
      <c r="C28" s="47">
        <v>70</v>
      </c>
      <c r="D28" s="48"/>
      <c r="E28" s="49"/>
      <c r="F28" s="49"/>
      <c r="G28" s="49"/>
      <c r="H28" s="50"/>
    </row>
    <row r="29" spans="1:8" ht="24" customHeight="1" thickTop="1">
      <c r="A29" s="19"/>
      <c r="B29" s="8"/>
      <c r="C29" s="9"/>
      <c r="D29" s="10"/>
      <c r="E29" s="11"/>
      <c r="F29" s="95" t="s">
        <v>240</v>
      </c>
      <c r="G29" s="96"/>
      <c r="H29" s="96"/>
    </row>
    <row r="30" spans="1:8" ht="19.5" customHeight="1">
      <c r="A30" s="19"/>
      <c r="B30" s="118" t="s">
        <v>137</v>
      </c>
      <c r="C30" s="119"/>
      <c r="D30" s="119"/>
      <c r="E30" s="119"/>
      <c r="F30" s="120" t="s">
        <v>101</v>
      </c>
      <c r="G30" s="96"/>
      <c r="H30" s="96"/>
    </row>
    <row r="31" spans="1:8" ht="16.5">
      <c r="A31" s="19"/>
      <c r="B31" s="8"/>
      <c r="C31" s="12"/>
      <c r="D31" s="13"/>
      <c r="E31" s="14"/>
      <c r="F31" s="14"/>
      <c r="G31" s="14"/>
      <c r="H31" s="14"/>
    </row>
    <row r="32" spans="1:8" ht="29.25" customHeight="1">
      <c r="A32" s="19"/>
      <c r="B32" s="15"/>
      <c r="C32" s="16"/>
      <c r="D32" s="17"/>
      <c r="E32" s="18"/>
      <c r="F32" s="18"/>
      <c r="G32" s="18"/>
      <c r="H32" s="18"/>
    </row>
    <row r="33" spans="1:8" ht="24" customHeight="1">
      <c r="A33" s="19"/>
      <c r="B33" s="15"/>
      <c r="C33" s="16"/>
      <c r="D33" s="17"/>
      <c r="E33" s="18"/>
      <c r="F33" s="18"/>
      <c r="G33" s="18"/>
      <c r="H33" s="18"/>
    </row>
    <row r="34" spans="1:8" ht="15.75">
      <c r="A34" s="19"/>
      <c r="B34" s="115" t="s">
        <v>102</v>
      </c>
      <c r="C34" s="115"/>
      <c r="D34" s="115"/>
      <c r="E34" s="115"/>
      <c r="F34" s="116" t="s">
        <v>103</v>
      </c>
      <c r="G34" s="117"/>
      <c r="H34" s="117"/>
    </row>
    <row r="35" spans="1:8" ht="15.75">
      <c r="A35" s="19"/>
      <c r="B35" s="112" t="s">
        <v>104</v>
      </c>
      <c r="C35" s="112"/>
      <c r="D35" s="112"/>
      <c r="E35" s="112"/>
      <c r="F35" s="113" t="s">
        <v>105</v>
      </c>
      <c r="G35" s="114"/>
      <c r="H35" s="114"/>
    </row>
    <row r="36" spans="1:8" ht="15.75">
      <c r="A36" s="19"/>
      <c r="B36" s="112" t="s">
        <v>106</v>
      </c>
      <c r="C36" s="112"/>
      <c r="D36" s="112"/>
      <c r="E36" s="20"/>
      <c r="F36" s="113" t="s">
        <v>107</v>
      </c>
      <c r="G36" s="114"/>
      <c r="H36" s="114"/>
    </row>
    <row r="37" spans="1:8" ht="21" customHeight="1">
      <c r="A37" s="19"/>
      <c r="B37" s="100" t="s">
        <v>132</v>
      </c>
      <c r="C37" s="101"/>
      <c r="D37" s="101"/>
      <c r="E37" s="101"/>
      <c r="F37" s="101"/>
      <c r="G37" s="101"/>
      <c r="H37" s="101"/>
    </row>
    <row r="38" spans="1:8" ht="18.75">
      <c r="A38" s="19"/>
      <c r="B38" s="100" t="s">
        <v>241</v>
      </c>
      <c r="C38" s="101"/>
      <c r="D38" s="101"/>
      <c r="E38" s="101"/>
      <c r="F38" s="101"/>
      <c r="G38" s="101"/>
      <c r="H38" s="101"/>
    </row>
    <row r="39" spans="1:8" ht="16.5" thickBot="1">
      <c r="A39" s="19"/>
      <c r="B39" s="21"/>
      <c r="C39" s="22"/>
      <c r="D39" s="23"/>
      <c r="E39" s="23"/>
      <c r="F39" s="23"/>
      <c r="G39" s="102" t="s">
        <v>108</v>
      </c>
      <c r="H39" s="103"/>
    </row>
    <row r="40" spans="1:8" ht="16.5" thickTop="1">
      <c r="A40" s="19"/>
      <c r="B40" s="104" t="s">
        <v>109</v>
      </c>
      <c r="C40" s="110" t="s">
        <v>110</v>
      </c>
      <c r="D40" s="110" t="s">
        <v>111</v>
      </c>
      <c r="E40" s="106" t="s">
        <v>248</v>
      </c>
      <c r="F40" s="107"/>
      <c r="G40" s="108" t="s">
        <v>133</v>
      </c>
      <c r="H40" s="109"/>
    </row>
    <row r="41" spans="1:8" ht="15.75">
      <c r="A41" s="19"/>
      <c r="B41" s="105"/>
      <c r="C41" s="111"/>
      <c r="D41" s="111"/>
      <c r="E41" s="24" t="s">
        <v>112</v>
      </c>
      <c r="F41" s="24" t="s">
        <v>113</v>
      </c>
      <c r="G41" s="24" t="s">
        <v>112</v>
      </c>
      <c r="H41" s="25" t="s">
        <v>113</v>
      </c>
    </row>
    <row r="42" spans="1:8" ht="16.5" customHeight="1">
      <c r="A42" s="19"/>
      <c r="B42" s="52">
        <v>1</v>
      </c>
      <c r="C42" s="53">
        <v>2</v>
      </c>
      <c r="D42" s="53">
        <v>3</v>
      </c>
      <c r="E42" s="53">
        <v>4</v>
      </c>
      <c r="F42" s="53">
        <v>5</v>
      </c>
      <c r="G42" s="53">
        <v>6</v>
      </c>
      <c r="H42" s="54">
        <v>7</v>
      </c>
    </row>
    <row r="43" spans="1:8" ht="17.25" customHeight="1">
      <c r="A43" s="19"/>
      <c r="B43" s="31" t="s">
        <v>114</v>
      </c>
      <c r="C43" s="32">
        <v>1</v>
      </c>
      <c r="D43" s="33" t="s">
        <v>91</v>
      </c>
      <c r="E43" s="55">
        <v>12258011458</v>
      </c>
      <c r="F43" s="55">
        <v>8480724037</v>
      </c>
      <c r="G43" s="39">
        <f>E43+G10</f>
        <v>13339358706</v>
      </c>
      <c r="H43" s="39">
        <f>F43+H10</f>
        <v>9076484356</v>
      </c>
    </row>
    <row r="44" spans="1:8" ht="17.25" customHeight="1">
      <c r="A44" s="19"/>
      <c r="B44" s="36" t="s">
        <v>115</v>
      </c>
      <c r="C44" s="37">
        <v>2</v>
      </c>
      <c r="D44" s="38"/>
      <c r="E44" s="39"/>
      <c r="F44" s="39">
        <v>870000</v>
      </c>
      <c r="G44" s="39">
        <f>E44+G11</f>
        <v>0</v>
      </c>
      <c r="H44" s="39">
        <f>F44+H11</f>
        <v>870000</v>
      </c>
    </row>
    <row r="45" spans="1:8" ht="17.25" customHeight="1">
      <c r="A45" s="19"/>
      <c r="B45" s="35" t="s">
        <v>134</v>
      </c>
      <c r="C45" s="37">
        <v>10</v>
      </c>
      <c r="D45" s="38"/>
      <c r="E45" s="39">
        <f>E43-E44</f>
        <v>12258011458</v>
      </c>
      <c r="F45" s="39">
        <f>F43-F44</f>
        <v>8479854037</v>
      </c>
      <c r="G45" s="39">
        <f>G43-G44</f>
        <v>13339358706</v>
      </c>
      <c r="H45" s="40">
        <f aca="true" t="shared" si="2" ref="H45:H56">F45+H12</f>
        <v>9075614356</v>
      </c>
    </row>
    <row r="46" spans="1:8" ht="17.25" customHeight="1">
      <c r="A46" s="19"/>
      <c r="B46" s="36" t="s">
        <v>116</v>
      </c>
      <c r="C46" s="37">
        <v>11</v>
      </c>
      <c r="D46" s="38" t="s">
        <v>92</v>
      </c>
      <c r="E46" s="43">
        <v>11350040803</v>
      </c>
      <c r="F46" s="43">
        <v>7767969471</v>
      </c>
      <c r="G46" s="39">
        <f>E46+G13</f>
        <v>12271243937</v>
      </c>
      <c r="H46" s="40">
        <f t="shared" si="2"/>
        <v>8275361654</v>
      </c>
    </row>
    <row r="47" spans="1:8" ht="17.25" customHeight="1">
      <c r="A47" s="19"/>
      <c r="B47" s="35" t="s">
        <v>117</v>
      </c>
      <c r="C47" s="37">
        <v>20</v>
      </c>
      <c r="D47" s="38"/>
      <c r="E47" s="39">
        <f>E45-E46</f>
        <v>907970655</v>
      </c>
      <c r="F47" s="39">
        <f>F45-F46</f>
        <v>711884566</v>
      </c>
      <c r="G47" s="39">
        <f>G45-G46</f>
        <v>1068114769</v>
      </c>
      <c r="H47" s="40">
        <f t="shared" si="2"/>
        <v>800252702</v>
      </c>
    </row>
    <row r="48" spans="1:8" ht="17.25" customHeight="1">
      <c r="A48" s="19"/>
      <c r="B48" s="36" t="s">
        <v>118</v>
      </c>
      <c r="C48" s="37">
        <v>21</v>
      </c>
      <c r="D48" s="38" t="s">
        <v>95</v>
      </c>
      <c r="E48" s="43">
        <v>100018700</v>
      </c>
      <c r="F48" s="43">
        <v>222663425</v>
      </c>
      <c r="G48" s="39">
        <f>E48+G15</f>
        <v>188735000</v>
      </c>
      <c r="H48" s="40">
        <f t="shared" si="2"/>
        <v>398846356</v>
      </c>
    </row>
    <row r="49" spans="1:8" ht="17.25" customHeight="1">
      <c r="A49" s="19"/>
      <c r="B49" s="36" t="s">
        <v>119</v>
      </c>
      <c r="C49" s="37">
        <v>22</v>
      </c>
      <c r="D49" s="38" t="s">
        <v>93</v>
      </c>
      <c r="E49" s="43"/>
      <c r="F49" s="43">
        <v>0</v>
      </c>
      <c r="G49" s="39">
        <f>E49+G16</f>
        <v>0</v>
      </c>
      <c r="H49" s="40">
        <f t="shared" si="2"/>
        <v>0</v>
      </c>
    </row>
    <row r="50" spans="1:8" ht="17.25" customHeight="1">
      <c r="A50" s="19"/>
      <c r="B50" s="44" t="s">
        <v>120</v>
      </c>
      <c r="C50" s="37">
        <v>23</v>
      </c>
      <c r="D50" s="38"/>
      <c r="E50" s="39"/>
      <c r="F50" s="39">
        <v>0</v>
      </c>
      <c r="G50" s="39">
        <f>E50+G17</f>
        <v>0</v>
      </c>
      <c r="H50" s="40">
        <f t="shared" si="2"/>
        <v>0</v>
      </c>
    </row>
    <row r="51" spans="1:8" ht="17.25" customHeight="1">
      <c r="A51" s="19"/>
      <c r="B51" s="36" t="s">
        <v>121</v>
      </c>
      <c r="C51" s="37">
        <v>24</v>
      </c>
      <c r="D51" s="38"/>
      <c r="E51" s="43">
        <v>308532600</v>
      </c>
      <c r="F51" s="43">
        <v>305945000</v>
      </c>
      <c r="G51" s="39">
        <f>E51+G18</f>
        <v>479551800</v>
      </c>
      <c r="H51" s="40">
        <f t="shared" si="2"/>
        <v>348330400</v>
      </c>
    </row>
    <row r="52" spans="1:8" ht="17.25" customHeight="1">
      <c r="A52" s="19"/>
      <c r="B52" s="36" t="s">
        <v>122</v>
      </c>
      <c r="C52" s="37">
        <v>25</v>
      </c>
      <c r="D52" s="38"/>
      <c r="E52" s="43">
        <v>215698536</v>
      </c>
      <c r="F52" s="43">
        <v>273443364</v>
      </c>
      <c r="G52" s="39">
        <f>E52+G19</f>
        <v>439067044</v>
      </c>
      <c r="H52" s="40">
        <f t="shared" si="2"/>
        <v>483571227</v>
      </c>
    </row>
    <row r="53" spans="1:8" ht="17.25" customHeight="1">
      <c r="A53" s="19"/>
      <c r="B53" s="35" t="s">
        <v>138</v>
      </c>
      <c r="C53" s="37">
        <v>30</v>
      </c>
      <c r="D53" s="38"/>
      <c r="E53" s="41">
        <f>E47+(E48-E49)-(E51+E52)</f>
        <v>483758219</v>
      </c>
      <c r="F53" s="41">
        <f>F47+(F48-F49)-(F51+F52)</f>
        <v>355159627</v>
      </c>
      <c r="G53" s="41">
        <f>G47+(G48-G49)-(G51+G52)</f>
        <v>338230925</v>
      </c>
      <c r="H53" s="40">
        <f t="shared" si="2"/>
        <v>367197431</v>
      </c>
    </row>
    <row r="54" spans="1:8" ht="17.25" customHeight="1">
      <c r="A54" s="19"/>
      <c r="B54" s="36" t="s">
        <v>123</v>
      </c>
      <c r="C54" s="37">
        <v>31</v>
      </c>
      <c r="D54" s="38"/>
      <c r="E54" s="43"/>
      <c r="F54" s="43">
        <v>29746430</v>
      </c>
      <c r="G54" s="39">
        <f>E54+G21</f>
        <v>294415782</v>
      </c>
      <c r="H54" s="40">
        <f t="shared" si="2"/>
        <v>29746430</v>
      </c>
    </row>
    <row r="55" spans="1:8" ht="17.25" customHeight="1">
      <c r="A55" s="19"/>
      <c r="B55" s="36" t="s">
        <v>124</v>
      </c>
      <c r="C55" s="37">
        <v>32</v>
      </c>
      <c r="D55" s="38"/>
      <c r="E55" s="43">
        <v>0</v>
      </c>
      <c r="F55" s="43"/>
      <c r="G55" s="39">
        <f>E55+G22</f>
        <v>74314414</v>
      </c>
      <c r="H55" s="40">
        <f t="shared" si="2"/>
        <v>0</v>
      </c>
    </row>
    <row r="56" spans="1:8" ht="17.25" customHeight="1">
      <c r="A56" s="19"/>
      <c r="B56" s="35" t="s">
        <v>125</v>
      </c>
      <c r="C56" s="37">
        <v>40</v>
      </c>
      <c r="D56" s="45"/>
      <c r="E56" s="41">
        <f>E54-E55</f>
        <v>0</v>
      </c>
      <c r="F56" s="41">
        <f>F54-F55</f>
        <v>29746430</v>
      </c>
      <c r="G56" s="41">
        <f>G54-G55</f>
        <v>220101368</v>
      </c>
      <c r="H56" s="40">
        <f t="shared" si="2"/>
        <v>29746430</v>
      </c>
    </row>
    <row r="57" spans="1:8" ht="17.25" customHeight="1">
      <c r="A57" s="19"/>
      <c r="B57" s="35" t="s">
        <v>126</v>
      </c>
      <c r="C57" s="37">
        <v>50</v>
      </c>
      <c r="D57" s="45"/>
      <c r="E57" s="41">
        <f>E53+E56</f>
        <v>483758219</v>
      </c>
      <c r="F57" s="41">
        <f>F53+F56</f>
        <v>384906057</v>
      </c>
      <c r="G57" s="41">
        <f>G53+G56</f>
        <v>558332293</v>
      </c>
      <c r="H57" s="42">
        <f>H53+H56</f>
        <v>396943861</v>
      </c>
    </row>
    <row r="58" spans="1:8" ht="17.25" customHeight="1">
      <c r="A58" s="19"/>
      <c r="B58" s="36" t="s">
        <v>127</v>
      </c>
      <c r="C58" s="37">
        <v>51</v>
      </c>
      <c r="D58" s="45" t="s">
        <v>96</v>
      </c>
      <c r="E58" s="41">
        <v>0</v>
      </c>
      <c r="F58" s="41">
        <v>0</v>
      </c>
      <c r="G58" s="39">
        <f>E58+G25</f>
        <v>0</v>
      </c>
      <c r="H58" s="42">
        <v>0</v>
      </c>
    </row>
    <row r="59" spans="1:8" ht="17.25" customHeight="1">
      <c r="A59" s="19"/>
      <c r="B59" s="36" t="s">
        <v>128</v>
      </c>
      <c r="C59" s="37">
        <v>52</v>
      </c>
      <c r="D59" s="45" t="s">
        <v>97</v>
      </c>
      <c r="E59" s="39"/>
      <c r="F59" s="39"/>
      <c r="G59" s="39">
        <f>E59+G26</f>
        <v>0</v>
      </c>
      <c r="H59" s="42"/>
    </row>
    <row r="60" spans="1:8" ht="17.25" customHeight="1">
      <c r="A60" s="19"/>
      <c r="B60" s="35" t="s">
        <v>129</v>
      </c>
      <c r="C60" s="37">
        <v>60</v>
      </c>
      <c r="D60" s="45"/>
      <c r="E60" s="41">
        <f>E57-E58</f>
        <v>483758219</v>
      </c>
      <c r="F60" s="41">
        <f>F57-F58</f>
        <v>384906057</v>
      </c>
      <c r="G60" s="41">
        <f>G57-G58</f>
        <v>558332293</v>
      </c>
      <c r="H60" s="42">
        <f>H57-H58</f>
        <v>396943861</v>
      </c>
    </row>
    <row r="61" spans="1:8" ht="17.25" customHeight="1" thickBot="1">
      <c r="A61" s="19"/>
      <c r="B61" s="46" t="s">
        <v>130</v>
      </c>
      <c r="C61" s="47">
        <v>70</v>
      </c>
      <c r="D61" s="48"/>
      <c r="E61" s="49"/>
      <c r="F61" s="49"/>
      <c r="G61" s="49"/>
      <c r="H61" s="50"/>
    </row>
    <row r="62" spans="1:8" ht="22.5" customHeight="1" thickTop="1">
      <c r="A62" s="19"/>
      <c r="B62" s="8"/>
      <c r="C62" s="9"/>
      <c r="D62" s="10"/>
      <c r="E62" s="11"/>
      <c r="F62" s="95" t="s">
        <v>249</v>
      </c>
      <c r="G62" s="96"/>
      <c r="H62" s="96"/>
    </row>
    <row r="63" spans="1:8" ht="19.5">
      <c r="A63" s="19"/>
      <c r="B63" s="97" t="s">
        <v>99</v>
      </c>
      <c r="C63" s="80"/>
      <c r="D63" s="80"/>
      <c r="E63" s="80"/>
      <c r="F63" s="98" t="s">
        <v>100</v>
      </c>
      <c r="G63" s="99"/>
      <c r="H63" s="99"/>
    </row>
    <row r="64" spans="1:8" ht="16.5">
      <c r="A64" s="19"/>
      <c r="B64" s="8"/>
      <c r="C64" s="12"/>
      <c r="D64" s="13"/>
      <c r="E64" s="14"/>
      <c r="F64" s="14"/>
      <c r="G64" s="14"/>
      <c r="H64" s="14"/>
    </row>
    <row r="65" spans="1:8" ht="28.5" customHeight="1">
      <c r="A65" s="19"/>
      <c r="B65" s="15"/>
      <c r="C65" s="16"/>
      <c r="D65" s="17"/>
      <c r="E65" s="18"/>
      <c r="F65" s="18"/>
      <c r="G65" s="18"/>
      <c r="H65" s="18"/>
    </row>
    <row r="66" spans="1:8" ht="15.75">
      <c r="A66" s="19"/>
      <c r="B66" s="15"/>
      <c r="C66" s="16"/>
      <c r="D66" s="17"/>
      <c r="E66" s="18"/>
      <c r="F66" s="18"/>
      <c r="G66" s="18"/>
      <c r="H66" s="18"/>
    </row>
    <row r="67" spans="1:8" ht="15.75">
      <c r="A67" s="19"/>
      <c r="B67" s="115" t="s">
        <v>102</v>
      </c>
      <c r="C67" s="115"/>
      <c r="D67" s="115"/>
      <c r="E67" s="115"/>
      <c r="F67" s="116" t="s">
        <v>103</v>
      </c>
      <c r="G67" s="117"/>
      <c r="H67" s="117"/>
    </row>
    <row r="68" spans="1:8" ht="15.75">
      <c r="A68" s="19"/>
      <c r="B68" s="112" t="s">
        <v>104</v>
      </c>
      <c r="C68" s="112"/>
      <c r="D68" s="112"/>
      <c r="E68" s="112"/>
      <c r="F68" s="113" t="s">
        <v>105</v>
      </c>
      <c r="G68" s="114"/>
      <c r="H68" s="114"/>
    </row>
    <row r="69" spans="1:8" ht="15.75">
      <c r="A69" s="19"/>
      <c r="B69" s="112" t="s">
        <v>106</v>
      </c>
      <c r="C69" s="112"/>
      <c r="D69" s="112"/>
      <c r="E69" s="20"/>
      <c r="F69" s="113" t="s">
        <v>107</v>
      </c>
      <c r="G69" s="114"/>
      <c r="H69" s="114"/>
    </row>
    <row r="70" spans="1:8" ht="20.25" customHeight="1">
      <c r="A70" s="19"/>
      <c r="B70" s="100" t="s">
        <v>132</v>
      </c>
      <c r="C70" s="101"/>
      <c r="D70" s="101"/>
      <c r="E70" s="101"/>
      <c r="F70" s="101"/>
      <c r="G70" s="101"/>
      <c r="H70" s="101"/>
    </row>
    <row r="71" spans="1:8" ht="17.25" customHeight="1">
      <c r="A71" s="19"/>
      <c r="B71" s="100" t="s">
        <v>242</v>
      </c>
      <c r="C71" s="101"/>
      <c r="D71" s="101"/>
      <c r="E71" s="101"/>
      <c r="F71" s="101"/>
      <c r="G71" s="101"/>
      <c r="H71" s="101"/>
    </row>
    <row r="72" spans="1:8" ht="16.5" thickBot="1">
      <c r="A72" s="19"/>
      <c r="B72" s="21"/>
      <c r="C72" s="22"/>
      <c r="D72" s="23"/>
      <c r="E72" s="23"/>
      <c r="F72" s="23"/>
      <c r="G72" s="102" t="s">
        <v>108</v>
      </c>
      <c r="H72" s="103"/>
    </row>
    <row r="73" spans="1:8" ht="16.5" thickTop="1">
      <c r="A73" s="19"/>
      <c r="B73" s="104" t="s">
        <v>109</v>
      </c>
      <c r="C73" s="110" t="s">
        <v>110</v>
      </c>
      <c r="D73" s="110" t="s">
        <v>111</v>
      </c>
      <c r="E73" s="106" t="s">
        <v>98</v>
      </c>
      <c r="F73" s="107"/>
      <c r="G73" s="108" t="s">
        <v>133</v>
      </c>
      <c r="H73" s="109"/>
    </row>
    <row r="74" spans="1:8" ht="15.75">
      <c r="A74" s="19"/>
      <c r="B74" s="105"/>
      <c r="C74" s="111"/>
      <c r="D74" s="111"/>
      <c r="E74" s="24" t="s">
        <v>112</v>
      </c>
      <c r="F74" s="24" t="s">
        <v>113</v>
      </c>
      <c r="G74" s="24" t="s">
        <v>112</v>
      </c>
      <c r="H74" s="25" t="s">
        <v>113</v>
      </c>
    </row>
    <row r="75" spans="1:8" ht="15.75">
      <c r="A75" s="19"/>
      <c r="B75" s="52">
        <v>1</v>
      </c>
      <c r="C75" s="53">
        <v>2</v>
      </c>
      <c r="D75" s="53">
        <v>3</v>
      </c>
      <c r="E75" s="53">
        <v>4</v>
      </c>
      <c r="F75" s="53">
        <v>5</v>
      </c>
      <c r="G75" s="53">
        <v>6</v>
      </c>
      <c r="H75" s="54">
        <v>7</v>
      </c>
    </row>
    <row r="76" spans="1:8" ht="16.5" customHeight="1">
      <c r="A76" s="19"/>
      <c r="B76" s="31" t="s">
        <v>114</v>
      </c>
      <c r="C76" s="32">
        <v>1</v>
      </c>
      <c r="D76" s="33" t="s">
        <v>91</v>
      </c>
      <c r="E76" s="55"/>
      <c r="F76" s="55">
        <v>15638828769</v>
      </c>
      <c r="G76" s="39">
        <f>E76+G43</f>
        <v>13339358706</v>
      </c>
      <c r="H76" s="40">
        <f>F76+H43</f>
        <v>24715313125</v>
      </c>
    </row>
    <row r="77" spans="1:8" ht="16.5" customHeight="1">
      <c r="A77" s="19"/>
      <c r="B77" s="36" t="s">
        <v>115</v>
      </c>
      <c r="C77" s="37">
        <v>2</v>
      </c>
      <c r="D77" s="38"/>
      <c r="E77" s="39">
        <v>0</v>
      </c>
      <c r="F77" s="39">
        <v>47405474</v>
      </c>
      <c r="G77" s="39">
        <f>E77+G44</f>
        <v>0</v>
      </c>
      <c r="H77" s="40">
        <f>F77+H44</f>
        <v>48275474</v>
      </c>
    </row>
    <row r="78" spans="1:8" ht="16.5" customHeight="1">
      <c r="A78" s="19"/>
      <c r="B78" s="35" t="s">
        <v>134</v>
      </c>
      <c r="C78" s="37">
        <v>10</v>
      </c>
      <c r="D78" s="38"/>
      <c r="E78" s="39">
        <f>E76-E77</f>
        <v>0</v>
      </c>
      <c r="F78" s="39">
        <f>F76-F77</f>
        <v>15591423295</v>
      </c>
      <c r="G78" s="39">
        <f>G76-G77</f>
        <v>13339358706</v>
      </c>
      <c r="H78" s="40">
        <f aca="true" t="shared" si="3" ref="H78:H89">F78+H45</f>
        <v>24667037651</v>
      </c>
    </row>
    <row r="79" spans="1:8" ht="16.5" customHeight="1">
      <c r="A79" s="19"/>
      <c r="B79" s="36" t="s">
        <v>116</v>
      </c>
      <c r="C79" s="37">
        <v>11</v>
      </c>
      <c r="D79" s="38" t="s">
        <v>92</v>
      </c>
      <c r="E79" s="43"/>
      <c r="F79" s="43">
        <v>13895300508</v>
      </c>
      <c r="G79" s="39">
        <f>E79+G46</f>
        <v>12271243937</v>
      </c>
      <c r="H79" s="40">
        <f t="shared" si="3"/>
        <v>22170662162</v>
      </c>
    </row>
    <row r="80" spans="1:8" ht="16.5" customHeight="1">
      <c r="A80" s="19"/>
      <c r="B80" s="35" t="s">
        <v>117</v>
      </c>
      <c r="C80" s="37">
        <v>20</v>
      </c>
      <c r="D80" s="38"/>
      <c r="E80" s="39">
        <f>E78-E79</f>
        <v>0</v>
      </c>
      <c r="F80" s="39">
        <f>F78-F79</f>
        <v>1696122787</v>
      </c>
      <c r="G80" s="39">
        <f>G78-G79</f>
        <v>1068114769</v>
      </c>
      <c r="H80" s="40">
        <f t="shared" si="3"/>
        <v>2496375489</v>
      </c>
    </row>
    <row r="81" spans="1:8" ht="16.5" customHeight="1">
      <c r="A81" s="19"/>
      <c r="B81" s="36" t="s">
        <v>118</v>
      </c>
      <c r="C81" s="37">
        <v>21</v>
      </c>
      <c r="D81" s="38" t="s">
        <v>95</v>
      </c>
      <c r="E81" s="43"/>
      <c r="F81" s="43">
        <v>122215553</v>
      </c>
      <c r="G81" s="39">
        <f>E81+G48</f>
        <v>188735000</v>
      </c>
      <c r="H81" s="40">
        <f t="shared" si="3"/>
        <v>521061909</v>
      </c>
    </row>
    <row r="82" spans="1:8" ht="16.5" customHeight="1">
      <c r="A82" s="19"/>
      <c r="B82" s="36" t="s">
        <v>119</v>
      </c>
      <c r="C82" s="37">
        <v>22</v>
      </c>
      <c r="D82" s="38" t="s">
        <v>93</v>
      </c>
      <c r="E82" s="43">
        <v>0</v>
      </c>
      <c r="F82" s="43">
        <v>0</v>
      </c>
      <c r="G82" s="39">
        <f>E82+G49</f>
        <v>0</v>
      </c>
      <c r="H82" s="40">
        <f t="shared" si="3"/>
        <v>0</v>
      </c>
    </row>
    <row r="83" spans="1:8" ht="16.5" customHeight="1">
      <c r="A83" s="19"/>
      <c r="B83" s="44" t="s">
        <v>120</v>
      </c>
      <c r="C83" s="37">
        <v>23</v>
      </c>
      <c r="D83" s="38"/>
      <c r="E83" s="39">
        <v>0</v>
      </c>
      <c r="F83" s="39">
        <v>0</v>
      </c>
      <c r="G83" s="39">
        <f>E83+G50</f>
        <v>0</v>
      </c>
      <c r="H83" s="40">
        <f t="shared" si="3"/>
        <v>0</v>
      </c>
    </row>
    <row r="84" spans="1:8" ht="16.5" customHeight="1">
      <c r="A84" s="19"/>
      <c r="B84" s="36" t="s">
        <v>121</v>
      </c>
      <c r="C84" s="37">
        <v>24</v>
      </c>
      <c r="D84" s="38"/>
      <c r="E84" s="43"/>
      <c r="F84" s="43">
        <v>612764434</v>
      </c>
      <c r="G84" s="39">
        <f>E84+G51</f>
        <v>479551800</v>
      </c>
      <c r="H84" s="40">
        <f t="shared" si="3"/>
        <v>961094834</v>
      </c>
    </row>
    <row r="85" spans="1:8" ht="16.5" customHeight="1">
      <c r="A85" s="19"/>
      <c r="B85" s="36" t="s">
        <v>122</v>
      </c>
      <c r="C85" s="37">
        <v>25</v>
      </c>
      <c r="D85" s="38"/>
      <c r="E85" s="43"/>
      <c r="F85" s="43">
        <v>386030635</v>
      </c>
      <c r="G85" s="39">
        <f>E85+G52</f>
        <v>439067044</v>
      </c>
      <c r="H85" s="40">
        <f t="shared" si="3"/>
        <v>869601862</v>
      </c>
    </row>
    <row r="86" spans="1:8" ht="16.5" customHeight="1">
      <c r="A86" s="19"/>
      <c r="B86" s="35" t="s">
        <v>138</v>
      </c>
      <c r="C86" s="37">
        <v>30</v>
      </c>
      <c r="D86" s="38"/>
      <c r="E86" s="41">
        <f>E80+(E81-E82)-(E84+E85)</f>
        <v>0</v>
      </c>
      <c r="F86" s="41">
        <f>F80+(F81-F82)-(F84+F85)</f>
        <v>819543271</v>
      </c>
      <c r="G86" s="41">
        <f>G80+(G81-G82)-(G84+G85)</f>
        <v>338230925</v>
      </c>
      <c r="H86" s="40">
        <f t="shared" si="3"/>
        <v>1186740702</v>
      </c>
    </row>
    <row r="87" spans="1:8" ht="16.5" customHeight="1">
      <c r="A87" s="19"/>
      <c r="B87" s="36" t="s">
        <v>123</v>
      </c>
      <c r="C87" s="37">
        <v>31</v>
      </c>
      <c r="D87" s="38"/>
      <c r="E87" s="43"/>
      <c r="F87" s="43">
        <v>54961699</v>
      </c>
      <c r="G87" s="39">
        <f>E87+G54</f>
        <v>294415782</v>
      </c>
      <c r="H87" s="40">
        <f t="shared" si="3"/>
        <v>84708129</v>
      </c>
    </row>
    <row r="88" spans="1:8" ht="16.5" customHeight="1">
      <c r="A88" s="19"/>
      <c r="B88" s="36" t="s">
        <v>124</v>
      </c>
      <c r="C88" s="37">
        <v>32</v>
      </c>
      <c r="D88" s="38"/>
      <c r="E88" s="43"/>
      <c r="F88" s="43"/>
      <c r="G88" s="39">
        <f>E88+G55</f>
        <v>74314414</v>
      </c>
      <c r="H88" s="40">
        <f t="shared" si="3"/>
        <v>0</v>
      </c>
    </row>
    <row r="89" spans="1:8" ht="16.5" customHeight="1">
      <c r="A89" s="19"/>
      <c r="B89" s="35" t="s">
        <v>125</v>
      </c>
      <c r="C89" s="37">
        <v>40</v>
      </c>
      <c r="D89" s="45"/>
      <c r="E89" s="41">
        <f>E87-E88</f>
        <v>0</v>
      </c>
      <c r="F89" s="41">
        <f>F87-F88</f>
        <v>54961699</v>
      </c>
      <c r="G89" s="41">
        <f>G87-G88</f>
        <v>220101368</v>
      </c>
      <c r="H89" s="40">
        <f t="shared" si="3"/>
        <v>84708129</v>
      </c>
    </row>
    <row r="90" spans="1:8" ht="16.5" customHeight="1">
      <c r="A90" s="19"/>
      <c r="B90" s="35" t="s">
        <v>126</v>
      </c>
      <c r="C90" s="37">
        <v>50</v>
      </c>
      <c r="D90" s="45"/>
      <c r="E90" s="41">
        <f>E86+E89</f>
        <v>0</v>
      </c>
      <c r="F90" s="41">
        <f>F86+F89</f>
        <v>874504970</v>
      </c>
      <c r="G90" s="41">
        <f>G86+G89</f>
        <v>558332293</v>
      </c>
      <c r="H90" s="42">
        <f>H86+H89</f>
        <v>1271448831</v>
      </c>
    </row>
    <row r="91" spans="1:8" ht="16.5" customHeight="1">
      <c r="A91" s="19"/>
      <c r="B91" s="36" t="s">
        <v>127</v>
      </c>
      <c r="C91" s="37">
        <v>51</v>
      </c>
      <c r="D91" s="45" t="s">
        <v>96</v>
      </c>
      <c r="E91" s="41">
        <v>0</v>
      </c>
      <c r="F91" s="41">
        <v>0</v>
      </c>
      <c r="G91" s="39">
        <f>E91+G58</f>
        <v>0</v>
      </c>
      <c r="H91" s="42">
        <v>0</v>
      </c>
    </row>
    <row r="92" spans="1:8" ht="16.5" customHeight="1">
      <c r="A92" s="19"/>
      <c r="B92" s="36" t="s">
        <v>128</v>
      </c>
      <c r="C92" s="37">
        <v>52</v>
      </c>
      <c r="D92" s="45" t="s">
        <v>97</v>
      </c>
      <c r="E92" s="39"/>
      <c r="F92" s="39"/>
      <c r="G92" s="39">
        <f>E92+G59</f>
        <v>0</v>
      </c>
      <c r="H92" s="42"/>
    </row>
    <row r="93" spans="1:8" ht="16.5" customHeight="1">
      <c r="A93" s="19"/>
      <c r="B93" s="35" t="s">
        <v>129</v>
      </c>
      <c r="C93" s="37">
        <v>60</v>
      </c>
      <c r="D93" s="45"/>
      <c r="E93" s="41">
        <f>E90-E91</f>
        <v>0</v>
      </c>
      <c r="F93" s="41">
        <f>F90-F91</f>
        <v>874504970</v>
      </c>
      <c r="G93" s="41">
        <f>G90-G91</f>
        <v>558332293</v>
      </c>
      <c r="H93" s="42">
        <f>H90-H91</f>
        <v>1271448831</v>
      </c>
    </row>
    <row r="94" spans="1:8" ht="19.5" customHeight="1" thickBot="1">
      <c r="A94" s="19"/>
      <c r="B94" s="46" t="s">
        <v>130</v>
      </c>
      <c r="C94" s="47">
        <v>70</v>
      </c>
      <c r="D94" s="48"/>
      <c r="E94" s="49"/>
      <c r="F94" s="49"/>
      <c r="G94" s="49"/>
      <c r="H94" s="50"/>
    </row>
    <row r="95" spans="1:8" ht="27" customHeight="1" thickTop="1">
      <c r="A95" s="19"/>
      <c r="B95" s="8"/>
      <c r="C95" s="9"/>
      <c r="D95" s="10"/>
      <c r="E95" s="11"/>
      <c r="F95" s="95" t="s">
        <v>245</v>
      </c>
      <c r="G95" s="96"/>
      <c r="H95" s="96"/>
    </row>
    <row r="96" spans="1:8" ht="19.5">
      <c r="A96" s="19"/>
      <c r="B96" s="97" t="s">
        <v>99</v>
      </c>
      <c r="C96" s="80"/>
      <c r="D96" s="80"/>
      <c r="E96" s="80"/>
      <c r="F96" s="98" t="s">
        <v>100</v>
      </c>
      <c r="G96" s="99"/>
      <c r="H96" s="99"/>
    </row>
    <row r="97" spans="1:8" ht="16.5">
      <c r="A97" s="19"/>
      <c r="B97" s="8"/>
      <c r="C97" s="12"/>
      <c r="D97" s="13"/>
      <c r="E97" s="14"/>
      <c r="F97" s="14"/>
      <c r="G97" s="14"/>
      <c r="H97" s="14"/>
    </row>
    <row r="98" spans="1:8" ht="17.25" customHeight="1">
      <c r="A98" s="19"/>
      <c r="B98" s="15"/>
      <c r="C98" s="16"/>
      <c r="D98" s="17"/>
      <c r="E98" s="18"/>
      <c r="F98" s="18"/>
      <c r="G98" s="18"/>
      <c r="H98" s="18"/>
    </row>
    <row r="99" spans="1:8" ht="16.5">
      <c r="A99" s="19"/>
      <c r="B99" s="8"/>
      <c r="C99" s="12"/>
      <c r="D99" s="13"/>
      <c r="E99" s="14"/>
      <c r="F99" s="14"/>
      <c r="G99" s="14"/>
      <c r="H99" s="14"/>
    </row>
    <row r="100" spans="1:8" ht="15.75">
      <c r="A100" s="19"/>
      <c r="B100" s="15"/>
      <c r="C100" s="16"/>
      <c r="D100" s="17"/>
      <c r="E100" s="18"/>
      <c r="F100" s="18"/>
      <c r="G100" s="18"/>
      <c r="H100" s="18"/>
    </row>
    <row r="101" spans="1:8" ht="15.75">
      <c r="A101" s="19"/>
      <c r="B101" s="115" t="s">
        <v>102</v>
      </c>
      <c r="C101" s="115"/>
      <c r="D101" s="115"/>
      <c r="E101" s="115"/>
      <c r="F101" s="116" t="s">
        <v>103</v>
      </c>
      <c r="G101" s="117"/>
      <c r="H101" s="117"/>
    </row>
    <row r="102" spans="1:8" ht="15.75">
      <c r="A102" s="19"/>
      <c r="B102" s="112" t="s">
        <v>104</v>
      </c>
      <c r="C102" s="112"/>
      <c r="D102" s="112"/>
      <c r="E102" s="112"/>
      <c r="F102" s="113" t="s">
        <v>105</v>
      </c>
      <c r="G102" s="114"/>
      <c r="H102" s="114"/>
    </row>
    <row r="103" spans="1:8" ht="15.75">
      <c r="A103" s="19"/>
      <c r="B103" s="112" t="s">
        <v>106</v>
      </c>
      <c r="C103" s="112"/>
      <c r="D103" s="112"/>
      <c r="E103" s="20"/>
      <c r="F103" s="113" t="s">
        <v>107</v>
      </c>
      <c r="G103" s="114"/>
      <c r="H103" s="114"/>
    </row>
    <row r="104" spans="1:8" ht="23.25" customHeight="1">
      <c r="A104" s="19"/>
      <c r="B104" s="100" t="s">
        <v>132</v>
      </c>
      <c r="C104" s="101"/>
      <c r="D104" s="101"/>
      <c r="E104" s="101"/>
      <c r="F104" s="101"/>
      <c r="G104" s="101"/>
      <c r="H104" s="101"/>
    </row>
    <row r="105" spans="1:8" ht="19.5" customHeight="1">
      <c r="A105" s="19"/>
      <c r="B105" s="100" t="s">
        <v>243</v>
      </c>
      <c r="C105" s="101"/>
      <c r="D105" s="101"/>
      <c r="E105" s="101"/>
      <c r="F105" s="101"/>
      <c r="G105" s="101"/>
      <c r="H105" s="101"/>
    </row>
    <row r="106" spans="1:8" ht="16.5" thickBot="1">
      <c r="A106" s="19"/>
      <c r="B106" s="21"/>
      <c r="C106" s="22"/>
      <c r="D106" s="23"/>
      <c r="E106" s="23"/>
      <c r="F106" s="23"/>
      <c r="G106" s="102" t="s">
        <v>108</v>
      </c>
      <c r="H106" s="103"/>
    </row>
    <row r="107" spans="1:8" ht="16.5" customHeight="1" thickTop="1">
      <c r="A107" s="19"/>
      <c r="B107" s="104" t="s">
        <v>109</v>
      </c>
      <c r="C107" s="110" t="s">
        <v>110</v>
      </c>
      <c r="D107" s="110" t="s">
        <v>111</v>
      </c>
      <c r="E107" s="106" t="s">
        <v>244</v>
      </c>
      <c r="F107" s="107"/>
      <c r="G107" s="108" t="s">
        <v>133</v>
      </c>
      <c r="H107" s="109"/>
    </row>
    <row r="108" spans="1:8" ht="16.5" customHeight="1">
      <c r="A108" s="19"/>
      <c r="B108" s="105"/>
      <c r="C108" s="111"/>
      <c r="D108" s="111"/>
      <c r="E108" s="24" t="s">
        <v>112</v>
      </c>
      <c r="F108" s="24" t="s">
        <v>113</v>
      </c>
      <c r="G108" s="24" t="s">
        <v>112</v>
      </c>
      <c r="H108" s="25" t="s">
        <v>113</v>
      </c>
    </row>
    <row r="109" spans="1:8" ht="17.25" customHeight="1">
      <c r="A109" s="19"/>
      <c r="B109" s="52">
        <v>1</v>
      </c>
      <c r="C109" s="53">
        <v>2</v>
      </c>
      <c r="D109" s="53">
        <v>3</v>
      </c>
      <c r="E109" s="53">
        <v>4</v>
      </c>
      <c r="F109" s="53">
        <v>5</v>
      </c>
      <c r="G109" s="53">
        <v>6</v>
      </c>
      <c r="H109" s="54">
        <v>7</v>
      </c>
    </row>
    <row r="110" spans="1:8" ht="18.75" customHeight="1">
      <c r="A110" s="19"/>
      <c r="B110" s="31" t="s">
        <v>114</v>
      </c>
      <c r="C110" s="32">
        <v>1</v>
      </c>
      <c r="D110" s="33" t="s">
        <v>91</v>
      </c>
      <c r="E110" s="55"/>
      <c r="F110" s="55">
        <v>3558702415</v>
      </c>
      <c r="G110" s="39">
        <f>E110+G76</f>
        <v>13339358706</v>
      </c>
      <c r="H110" s="40">
        <f>F110+H76</f>
        <v>28274015540</v>
      </c>
    </row>
    <row r="111" spans="1:8" ht="16.5" customHeight="1">
      <c r="A111" s="19"/>
      <c r="B111" s="36" t="s">
        <v>115</v>
      </c>
      <c r="C111" s="37">
        <v>2</v>
      </c>
      <c r="D111" s="38"/>
      <c r="E111" s="39"/>
      <c r="F111" s="39">
        <v>2420000</v>
      </c>
      <c r="G111" s="39">
        <f>E111+G77</f>
        <v>0</v>
      </c>
      <c r="H111" s="40">
        <f>F111+H77</f>
        <v>50695474</v>
      </c>
    </row>
    <row r="112" spans="1:8" ht="16.5" customHeight="1">
      <c r="A112" s="19"/>
      <c r="B112" s="35" t="s">
        <v>134</v>
      </c>
      <c r="C112" s="37">
        <v>10</v>
      </c>
      <c r="D112" s="38"/>
      <c r="E112" s="39">
        <f>E110-E111</f>
        <v>0</v>
      </c>
      <c r="F112" s="39">
        <f>F110-F111</f>
        <v>3556282415</v>
      </c>
      <c r="G112" s="39">
        <f>G110-G111</f>
        <v>13339358706</v>
      </c>
      <c r="H112" s="40">
        <f aca="true" t="shared" si="4" ref="H112:H123">F112+H78</f>
        <v>28223320066</v>
      </c>
    </row>
    <row r="113" spans="1:8" ht="16.5" customHeight="1">
      <c r="A113" s="19"/>
      <c r="B113" s="36" t="s">
        <v>116</v>
      </c>
      <c r="C113" s="37">
        <v>11</v>
      </c>
      <c r="D113" s="38" t="s">
        <v>92</v>
      </c>
      <c r="E113" s="43"/>
      <c r="F113" s="43">
        <v>2994097946</v>
      </c>
      <c r="G113" s="39">
        <f>E113+G79</f>
        <v>12271243937</v>
      </c>
      <c r="H113" s="40">
        <f t="shared" si="4"/>
        <v>25164760108</v>
      </c>
    </row>
    <row r="114" spans="1:8" ht="16.5" customHeight="1">
      <c r="A114" s="19"/>
      <c r="B114" s="35" t="s">
        <v>117</v>
      </c>
      <c r="C114" s="37">
        <v>20</v>
      </c>
      <c r="D114" s="38"/>
      <c r="E114" s="39">
        <f>E112-E113</f>
        <v>0</v>
      </c>
      <c r="F114" s="39">
        <f>F112-F113</f>
        <v>562184469</v>
      </c>
      <c r="G114" s="39">
        <f>G112-G113</f>
        <v>1068114769</v>
      </c>
      <c r="H114" s="40">
        <f t="shared" si="4"/>
        <v>3058559958</v>
      </c>
    </row>
    <row r="115" spans="1:8" ht="16.5" customHeight="1">
      <c r="A115" s="19"/>
      <c r="B115" s="36" t="s">
        <v>118</v>
      </c>
      <c r="C115" s="37">
        <v>21</v>
      </c>
      <c r="D115" s="38" t="s">
        <v>95</v>
      </c>
      <c r="E115" s="43"/>
      <c r="F115" s="43">
        <v>41550233</v>
      </c>
      <c r="G115" s="39">
        <f>E115+G81</f>
        <v>188735000</v>
      </c>
      <c r="H115" s="40">
        <f t="shared" si="4"/>
        <v>562612142</v>
      </c>
    </row>
    <row r="116" spans="1:8" ht="16.5" customHeight="1">
      <c r="A116" s="19"/>
      <c r="B116" s="36" t="s">
        <v>119</v>
      </c>
      <c r="C116" s="37">
        <v>22</v>
      </c>
      <c r="D116" s="38" t="s">
        <v>93</v>
      </c>
      <c r="E116" s="43"/>
      <c r="F116" s="43"/>
      <c r="G116" s="39">
        <f>E116+G82</f>
        <v>0</v>
      </c>
      <c r="H116" s="40">
        <f t="shared" si="4"/>
        <v>0</v>
      </c>
    </row>
    <row r="117" spans="1:8" ht="16.5" customHeight="1">
      <c r="A117" s="19"/>
      <c r="B117" s="44" t="s">
        <v>120</v>
      </c>
      <c r="C117" s="37">
        <v>23</v>
      </c>
      <c r="D117" s="38"/>
      <c r="E117" s="39"/>
      <c r="F117" s="39"/>
      <c r="G117" s="39">
        <f>E117+G83</f>
        <v>0</v>
      </c>
      <c r="H117" s="40">
        <f t="shared" si="4"/>
        <v>0</v>
      </c>
    </row>
    <row r="118" spans="1:8" ht="16.5" customHeight="1">
      <c r="A118" s="19"/>
      <c r="B118" s="36" t="s">
        <v>121</v>
      </c>
      <c r="C118" s="37">
        <v>24</v>
      </c>
      <c r="D118" s="38"/>
      <c r="E118" s="43"/>
      <c r="F118" s="43">
        <v>93674680</v>
      </c>
      <c r="G118" s="39">
        <f>E118+G84</f>
        <v>479551800</v>
      </c>
      <c r="H118" s="40">
        <f t="shared" si="4"/>
        <v>1054769514</v>
      </c>
    </row>
    <row r="119" spans="1:8" ht="16.5" customHeight="1">
      <c r="A119" s="19"/>
      <c r="B119" s="36" t="s">
        <v>122</v>
      </c>
      <c r="C119" s="37">
        <v>25</v>
      </c>
      <c r="D119" s="38"/>
      <c r="E119" s="43"/>
      <c r="F119" s="43">
        <v>256105560</v>
      </c>
      <c r="G119" s="39">
        <f>E119+G85</f>
        <v>439067044</v>
      </c>
      <c r="H119" s="40">
        <f t="shared" si="4"/>
        <v>1125707422</v>
      </c>
    </row>
    <row r="120" spans="1:8" ht="16.5" customHeight="1">
      <c r="A120" s="19"/>
      <c r="B120" s="35" t="s">
        <v>138</v>
      </c>
      <c r="C120" s="37">
        <v>30</v>
      </c>
      <c r="D120" s="38"/>
      <c r="E120" s="41">
        <f>E114+(E115-E116)-(E118+E119)</f>
        <v>0</v>
      </c>
      <c r="F120" s="41">
        <f>F114+(F115-F116)-(F118+F119)</f>
        <v>253954462</v>
      </c>
      <c r="G120" s="41">
        <f>G114+(G115-G116)-(G118+G119)</f>
        <v>338230925</v>
      </c>
      <c r="H120" s="40">
        <f t="shared" si="4"/>
        <v>1440695164</v>
      </c>
    </row>
    <row r="121" spans="1:8" ht="16.5" customHeight="1">
      <c r="A121" s="19"/>
      <c r="B121" s="36" t="s">
        <v>123</v>
      </c>
      <c r="C121" s="37">
        <v>31</v>
      </c>
      <c r="D121" s="38"/>
      <c r="E121" s="43"/>
      <c r="F121" s="43">
        <v>88337819</v>
      </c>
      <c r="G121" s="39">
        <f>E121+G87</f>
        <v>294415782</v>
      </c>
      <c r="H121" s="40">
        <f t="shared" si="4"/>
        <v>173045948</v>
      </c>
    </row>
    <row r="122" spans="1:8" ht="16.5" customHeight="1">
      <c r="A122" s="19"/>
      <c r="B122" s="36" t="s">
        <v>124</v>
      </c>
      <c r="C122" s="37">
        <v>32</v>
      </c>
      <c r="D122" s="38"/>
      <c r="E122" s="43">
        <v>0</v>
      </c>
      <c r="F122" s="43">
        <v>1216819</v>
      </c>
      <c r="G122" s="39">
        <f>E122+G88</f>
        <v>74314414</v>
      </c>
      <c r="H122" s="40">
        <f t="shared" si="4"/>
        <v>1216819</v>
      </c>
    </row>
    <row r="123" spans="1:8" ht="16.5" customHeight="1">
      <c r="A123" s="19"/>
      <c r="B123" s="35" t="s">
        <v>125</v>
      </c>
      <c r="C123" s="37">
        <v>40</v>
      </c>
      <c r="D123" s="45"/>
      <c r="E123" s="41">
        <f>E121-E122</f>
        <v>0</v>
      </c>
      <c r="F123" s="41">
        <f>F121-F122</f>
        <v>87121000</v>
      </c>
      <c r="G123" s="41">
        <f>G121-G122</f>
        <v>220101368</v>
      </c>
      <c r="H123" s="40">
        <f t="shared" si="4"/>
        <v>171829129</v>
      </c>
    </row>
    <row r="124" spans="1:8" ht="16.5" customHeight="1">
      <c r="A124" s="19"/>
      <c r="B124" s="35" t="s">
        <v>126</v>
      </c>
      <c r="C124" s="37">
        <v>50</v>
      </c>
      <c r="D124" s="45"/>
      <c r="E124" s="41">
        <f>E120+E123</f>
        <v>0</v>
      </c>
      <c r="F124" s="41">
        <f>F120+F123</f>
        <v>341075462</v>
      </c>
      <c r="G124" s="41">
        <f>G120+G123</f>
        <v>558332293</v>
      </c>
      <c r="H124" s="42">
        <f>H120+H123</f>
        <v>1612524293</v>
      </c>
    </row>
    <row r="125" spans="1:8" ht="16.5" customHeight="1">
      <c r="A125" s="19"/>
      <c r="B125" s="36" t="s">
        <v>127</v>
      </c>
      <c r="C125" s="37">
        <v>51</v>
      </c>
      <c r="D125" s="45" t="s">
        <v>96</v>
      </c>
      <c r="E125" s="41">
        <v>0</v>
      </c>
      <c r="F125" s="41"/>
      <c r="G125" s="39">
        <f>E125+G91</f>
        <v>0</v>
      </c>
      <c r="H125" s="41">
        <v>403131073</v>
      </c>
    </row>
    <row r="126" spans="1:8" ht="16.5" customHeight="1">
      <c r="A126" s="19"/>
      <c r="B126" s="36" t="s">
        <v>128</v>
      </c>
      <c r="C126" s="37">
        <v>52</v>
      </c>
      <c r="D126" s="45" t="s">
        <v>97</v>
      </c>
      <c r="E126" s="39"/>
      <c r="F126" s="39"/>
      <c r="G126" s="39">
        <f>E126+G92</f>
        <v>0</v>
      </c>
      <c r="H126" s="42"/>
    </row>
    <row r="127" spans="1:8" ht="16.5" customHeight="1">
      <c r="A127" s="19"/>
      <c r="B127" s="35" t="s">
        <v>129</v>
      </c>
      <c r="C127" s="37">
        <v>60</v>
      </c>
      <c r="D127" s="45"/>
      <c r="E127" s="41">
        <f>E124-E125</f>
        <v>0</v>
      </c>
      <c r="F127" s="41">
        <f>F124-F125</f>
        <v>341075462</v>
      </c>
      <c r="G127" s="41">
        <f>G124-G125</f>
        <v>558332293</v>
      </c>
      <c r="H127" s="42">
        <f>H124-H125</f>
        <v>1209393220</v>
      </c>
    </row>
    <row r="128" spans="1:8" ht="18.75" customHeight="1" thickBot="1">
      <c r="A128" s="19"/>
      <c r="B128" s="46" t="s">
        <v>130</v>
      </c>
      <c r="C128" s="47">
        <v>70</v>
      </c>
      <c r="D128" s="48"/>
      <c r="E128" s="49"/>
      <c r="F128" s="49"/>
      <c r="G128" s="49"/>
      <c r="H128" s="50"/>
    </row>
    <row r="129" spans="1:8" ht="16.5" thickTop="1">
      <c r="A129" s="19"/>
      <c r="B129" s="51"/>
      <c r="C129" s="16"/>
      <c r="D129" s="17"/>
      <c r="E129" s="17"/>
      <c r="F129" s="17"/>
      <c r="G129" s="17"/>
      <c r="H129" s="17"/>
    </row>
    <row r="130" spans="1:8" ht="16.5">
      <c r="A130" s="19"/>
      <c r="B130" s="8"/>
      <c r="C130" s="9"/>
      <c r="D130" s="10"/>
      <c r="E130" s="11"/>
      <c r="F130" s="95" t="s">
        <v>246</v>
      </c>
      <c r="G130" s="96"/>
      <c r="H130" s="96"/>
    </row>
    <row r="131" spans="1:8" ht="19.5">
      <c r="A131" s="19"/>
      <c r="B131" s="97" t="s">
        <v>99</v>
      </c>
      <c r="C131" s="80"/>
      <c r="D131" s="80"/>
      <c r="E131" s="80"/>
      <c r="F131" s="98" t="s">
        <v>100</v>
      </c>
      <c r="G131" s="99"/>
      <c r="H131" s="99"/>
    </row>
    <row r="132" spans="1:8" ht="16.5">
      <c r="A132" s="19"/>
      <c r="B132" s="8"/>
      <c r="C132" s="12"/>
      <c r="D132" s="13"/>
      <c r="E132" s="14"/>
      <c r="F132" s="14"/>
      <c r="G132" s="14"/>
      <c r="H132" s="14"/>
    </row>
    <row r="133" spans="1:8" ht="15.75">
      <c r="A133" s="19"/>
      <c r="B133" s="15"/>
      <c r="C133" s="16"/>
      <c r="D133" s="17"/>
      <c r="E133" s="18"/>
      <c r="F133" s="18"/>
      <c r="G133" s="18"/>
      <c r="H133" s="18"/>
    </row>
    <row r="134" spans="1:8" ht="6" customHeight="1">
      <c r="A134" s="19"/>
      <c r="B134" s="15"/>
      <c r="C134" s="16"/>
      <c r="D134" s="17"/>
      <c r="E134" s="18"/>
      <c r="F134" s="18"/>
      <c r="G134" s="18"/>
      <c r="H134" s="18"/>
    </row>
    <row r="135" spans="1:8" ht="15.75">
      <c r="A135" s="19"/>
      <c r="B135" s="15"/>
      <c r="C135" s="16"/>
      <c r="D135" s="17"/>
      <c r="E135" s="18"/>
      <c r="F135" s="18"/>
      <c r="G135" s="18"/>
      <c r="H135" s="18"/>
    </row>
  </sheetData>
  <mergeCells count="68">
    <mergeCell ref="B1:E1"/>
    <mergeCell ref="F1:H1"/>
    <mergeCell ref="B2:E2"/>
    <mergeCell ref="F2:H2"/>
    <mergeCell ref="B3:D3"/>
    <mergeCell ref="F3:H3"/>
    <mergeCell ref="B4:H4"/>
    <mergeCell ref="B5:H5"/>
    <mergeCell ref="G6:H6"/>
    <mergeCell ref="B7:B8"/>
    <mergeCell ref="E7:F7"/>
    <mergeCell ref="G7:H7"/>
    <mergeCell ref="C7:C8"/>
    <mergeCell ref="D7:D8"/>
    <mergeCell ref="F29:H29"/>
    <mergeCell ref="B30:E30"/>
    <mergeCell ref="F30:H30"/>
    <mergeCell ref="B34:E34"/>
    <mergeCell ref="F34:H34"/>
    <mergeCell ref="B35:E35"/>
    <mergeCell ref="F35:H35"/>
    <mergeCell ref="B36:D36"/>
    <mergeCell ref="F36:H36"/>
    <mergeCell ref="B37:H37"/>
    <mergeCell ref="B38:H38"/>
    <mergeCell ref="G39:H39"/>
    <mergeCell ref="B40:B41"/>
    <mergeCell ref="E40:F40"/>
    <mergeCell ref="G40:H40"/>
    <mergeCell ref="C40:C41"/>
    <mergeCell ref="D40:D41"/>
    <mergeCell ref="F62:H62"/>
    <mergeCell ref="B63:E63"/>
    <mergeCell ref="F63:H63"/>
    <mergeCell ref="B67:E67"/>
    <mergeCell ref="F67:H67"/>
    <mergeCell ref="B68:E68"/>
    <mergeCell ref="F68:H68"/>
    <mergeCell ref="B69:D69"/>
    <mergeCell ref="F69:H69"/>
    <mergeCell ref="B70:H70"/>
    <mergeCell ref="B71:H71"/>
    <mergeCell ref="G72:H72"/>
    <mergeCell ref="B73:B74"/>
    <mergeCell ref="E73:F73"/>
    <mergeCell ref="G73:H73"/>
    <mergeCell ref="D73:D74"/>
    <mergeCell ref="C73:C74"/>
    <mergeCell ref="F95:H95"/>
    <mergeCell ref="B96:E96"/>
    <mergeCell ref="F96:H96"/>
    <mergeCell ref="B101:E101"/>
    <mergeCell ref="F101:H101"/>
    <mergeCell ref="D107:D108"/>
    <mergeCell ref="B102:E102"/>
    <mergeCell ref="F102:H102"/>
    <mergeCell ref="B103:D103"/>
    <mergeCell ref="F103:H103"/>
    <mergeCell ref="F130:H130"/>
    <mergeCell ref="B131:E131"/>
    <mergeCell ref="F131:H131"/>
    <mergeCell ref="B104:H104"/>
    <mergeCell ref="B105:H105"/>
    <mergeCell ref="G106:H106"/>
    <mergeCell ref="B107:B108"/>
    <mergeCell ref="E107:F107"/>
    <mergeCell ref="G107:H107"/>
    <mergeCell ref="C107:C108"/>
  </mergeCells>
  <printOptions/>
  <pageMargins left="0.36" right="0.21" top="0.41" bottom="0.25" header="0.17" footer="0.1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Smart</cp:lastModifiedBy>
  <cp:lastPrinted>2011-07-04T02:16:08Z</cp:lastPrinted>
  <dcterms:created xsi:type="dcterms:W3CDTF">2010-05-05T02:33:58Z</dcterms:created>
  <dcterms:modified xsi:type="dcterms:W3CDTF">2011-07-06T01:00:43Z</dcterms:modified>
  <cp:category/>
  <cp:version/>
  <cp:contentType/>
  <cp:contentStatus/>
</cp:coreProperties>
</file>